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FINANCIJSKI PLAN I PROJEKCIJE\2025\"/>
    </mc:Choice>
  </mc:AlternateContent>
  <xr:revisionPtr revIDLastSave="0" documentId="13_ncr:1_{EA11E3B4-52DD-4557-80E0-8031EA11129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ažetak" sheetId="10" r:id="rId1"/>
    <sheet name="PiR-ekonom" sheetId="11" r:id="rId2"/>
    <sheet name="PiR-izvori financ" sheetId="12" r:id="rId3"/>
    <sheet name="R-funkc" sheetId="13" r:id="rId4"/>
    <sheet name="račun fin-ekon i izvori" sheetId="14" r:id="rId5"/>
    <sheet name="preneseni višak i manjak" sheetId="15" r:id="rId6"/>
    <sheet name="posebni dio-program" sheetId="16" r:id="rId7"/>
    <sheet name="za obrazloženje" sheetId="17" r:id="rId8"/>
  </sheets>
  <externalReferences>
    <externalReference r:id="rId9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7" l="1"/>
  <c r="E36" i="17" s="1"/>
  <c r="F34" i="17"/>
  <c r="F36" i="17" s="1"/>
  <c r="E35" i="17"/>
  <c r="F35" i="17"/>
  <c r="D35" i="17"/>
  <c r="E28" i="17"/>
  <c r="F28" i="17"/>
  <c r="E29" i="17"/>
  <c r="F29" i="17"/>
  <c r="F33" i="17" s="1"/>
  <c r="E30" i="17"/>
  <c r="E33" i="17" s="1"/>
  <c r="F30" i="17"/>
  <c r="E31" i="17"/>
  <c r="F31" i="17"/>
  <c r="E32" i="17"/>
  <c r="F32" i="17"/>
  <c r="D32" i="17"/>
  <c r="D31" i="17"/>
  <c r="D30" i="17"/>
  <c r="D29" i="17"/>
  <c r="D28" i="17"/>
  <c r="E20" i="17"/>
  <c r="F20" i="17"/>
  <c r="E21" i="17"/>
  <c r="F21" i="17"/>
  <c r="E22" i="17"/>
  <c r="F22" i="17"/>
  <c r="F23" i="17" s="1"/>
  <c r="D22" i="17"/>
  <c r="D21" i="17"/>
  <c r="D20" i="17"/>
  <c r="E10" i="17"/>
  <c r="E15" i="17" s="1"/>
  <c r="F10" i="17"/>
  <c r="E11" i="17"/>
  <c r="F11" i="17"/>
  <c r="E12" i="17"/>
  <c r="F12" i="17"/>
  <c r="E13" i="17"/>
  <c r="F13" i="17"/>
  <c r="E14" i="17"/>
  <c r="F14" i="17"/>
  <c r="D14" i="17"/>
  <c r="D13" i="17"/>
  <c r="D12" i="17"/>
  <c r="D11" i="17"/>
  <c r="D10" i="17"/>
  <c r="E4" i="17"/>
  <c r="E7" i="17" s="1"/>
  <c r="F4" i="17"/>
  <c r="E5" i="17"/>
  <c r="F5" i="17"/>
  <c r="E6" i="17"/>
  <c r="F6" i="17"/>
  <c r="D6" i="17"/>
  <c r="D5" i="17"/>
  <c r="D4" i="17"/>
  <c r="F27" i="17"/>
  <c r="E27" i="17"/>
  <c r="D27" i="17"/>
  <c r="E23" i="17"/>
  <c r="F15" i="17"/>
  <c r="F7" i="17"/>
  <c r="G18" i="15"/>
  <c r="H18" i="15"/>
  <c r="F18" i="15"/>
  <c r="F14" i="15"/>
  <c r="G14" i="15"/>
  <c r="H14" i="15"/>
  <c r="E14" i="15"/>
  <c r="E18" i="15" s="1"/>
  <c r="D18" i="15"/>
  <c r="D33" i="17" l="1"/>
  <c r="D23" i="17"/>
  <c r="D15" i="17"/>
  <c r="D7" i="17"/>
  <c r="D34" i="17" l="1"/>
  <c r="D36" i="17" s="1"/>
  <c r="C33" i="10" l="1"/>
  <c r="B33" i="10" l="1"/>
</calcChain>
</file>

<file path=xl/sharedStrings.xml><?xml version="1.0" encoding="utf-8"?>
<sst xmlns="http://schemas.openxmlformats.org/spreadsheetml/2006/main" count="545" uniqueCount="203">
  <si>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</si>
  <si>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</si>
  <si>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</si>
  <si>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</si>
  <si>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</si>
  <si>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</si>
  <si>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</si>
  <si>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</si>
  <si>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</si>
  <si>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</si>
  <si>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</si>
  <si>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</si>
  <si>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</si>
  <si>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</si>
  <si>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</si>
  <si>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</si>
  <si>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</si>
  <si>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</si>
  <si>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</si>
  <si>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</si>
  <si>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</si>
  <si>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Razred</t>
  </si>
  <si>
    <t>Skupina</t>
  </si>
  <si>
    <t>Naziv prihoda</t>
  </si>
  <si>
    <t>UKUPNO PRIHODI</t>
  </si>
  <si>
    <t>6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</si>
  <si>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</si>
  <si>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</si>
  <si>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</si>
  <si>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</si>
  <si>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</si>
  <si>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</si>
  <si>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</si>
  <si>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67</t>
  </si>
  <si>
    <t>Prihodi iz nadležnog proračuna i od HZZO-a temeljem ugovornih obveza</t>
  </si>
  <si>
    <t>7</t>
  </si>
  <si>
    <t>Prihodi od prodaje nefinancijske imovine</t>
  </si>
  <si>
    <t>72</t>
  </si>
  <si>
    <t>Prihodi od prodaje proizvedene dugotrajne imovine</t>
  </si>
  <si>
    <t>Naziv rashoda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</si>
  <si>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</si>
  <si>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</si>
  <si>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</si>
  <si>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</si>
  <si>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</si>
  <si>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</si>
  <si>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</si>
  <si>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</si>
  <si>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</si>
  <si>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</si>
  <si>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</si>
  <si>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</si>
  <si>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</si>
  <si>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</si>
  <si>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</si>
  <si>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42</t>
  </si>
  <si>
    <t>Rashodi za nabavu proizvedene dugotrajne imovine</t>
  </si>
  <si>
    <t>Brojčana oznaka i naziv</t>
  </si>
  <si>
    <t>1 OPĆI PRIHODI I PRIMICI</t>
  </si>
  <si>
    <t>11 OPĆI PRIHODI I PRIMICI - ŽUPANIJSKI PRORAČUN</t>
  </si>
  <si>
    <t>3 VLASTITI PRIHODI</t>
  </si>
  <si>
    <t>32 VLASTITI PRIHODI - PRORAČUNSKI KORISNICI</t>
  </si>
  <si>
    <t>4 PRIHODI ZA POSEBNE NAMJENE</t>
  </si>
  <si>
    <t>46 PRIHODI ZA POSEBNE NAMJENE - DECENTRALIZACIJA</t>
  </si>
  <si>
    <t>49 PRIHODI ZA POSEBNE NAMJENE - OSTALO</t>
  </si>
  <si>
    <t>5 POMOĆI</t>
  </si>
  <si>
    <t>52 POMOĆI - ŽUPANIJSKI PRORAČUN - EU PROJEKTI</t>
  </si>
  <si>
    <t>54 POMOĆI - KORISNICI</t>
  </si>
  <si>
    <t>6 DONACIJE</t>
  </si>
  <si>
    <t>62 DONACIJE</t>
  </si>
  <si>
    <t>72 PRIHODI OD PRODAJE PROIZVEDENE DUGOTRAJNE IMOVINE</t>
  </si>
  <si>
    <t>09 Obrazovanje</t>
  </si>
  <si>
    <t>091 Predškolsko i osnovno obrazovanje</t>
  </si>
  <si>
    <t>092 Srednjoškolsko  obrazovanje</t>
  </si>
  <si>
    <t>096 Dodatne usluge u obrazovanju</t>
  </si>
  <si>
    <t>Naziv</t>
  </si>
  <si>
    <t xml:space="preserve"> </t>
  </si>
  <si>
    <t>Šifra</t>
  </si>
  <si>
    <t>PROGRAM    1207</t>
  </si>
  <si>
    <t>RAZVOJ ODGOJNO-OBRAZOVNOG SUSTAVA</t>
  </si>
  <si>
    <t>Tekući projekt T1207 33</t>
  </si>
  <si>
    <t>PROGRAMI I PROJEKTI U ODGOJU I OBRAZOVANJU</t>
  </si>
  <si>
    <t>Izvor financiranja   11</t>
  </si>
  <si>
    <t>OPĆI PRIHODI I PRIMICI - ŽUPANIJSKI PRORAČUN</t>
  </si>
  <si>
    <t>Kapitalni projekt K1207 17</t>
  </si>
  <si>
    <t>SUFINANCIRANJE OBAVEZNE ŠKOLSKE LEKTIRE U OSNOVNIM I SREDNJIM ŠKOLAMA</t>
  </si>
  <si>
    <t>Tekući projekt T1207 41</t>
  </si>
  <si>
    <t>SAJAM ZANIMANJA</t>
  </si>
  <si>
    <t>Tekući projekt T1207 31</t>
  </si>
  <si>
    <t>EU PROJEKTI - UČIMO ZAJEDNO</t>
  </si>
  <si>
    <t>Izvor financiranja   52</t>
  </si>
  <si>
    <t>POMOĆI - ŽUPANIJSKI PRORAČUN - EU PROJEKTI</t>
  </si>
  <si>
    <t>Tekući projekt T1207 20</t>
  </si>
  <si>
    <t>SHEMA - VOĆE, POVRĆE I MLIJEKO</t>
  </si>
  <si>
    <t>PROGRAM    7007</t>
  </si>
  <si>
    <t>FINANCIRANJE SREDNJEG ŠKOLSTVA PREMA MINIMALNOM STANDARDU</t>
  </si>
  <si>
    <t>Kapitalni projekt K7007 08</t>
  </si>
  <si>
    <t>IZGRADNJA, REKONSTRUKCIJA I OPREMANJE OBJEKATA SREDNJEG ŠKOLSTVA</t>
  </si>
  <si>
    <t>Izvor financiranja   46</t>
  </si>
  <si>
    <t>PRIHODI ZA POSEBNE NAMJENE - DECENTRALIZACIJA</t>
  </si>
  <si>
    <t>Aktivnost A7007 05</t>
  </si>
  <si>
    <t>FINANCIRANJE OPĆIH TROŠKOVA SREDNJEG ŠKOLSTVA</t>
  </si>
  <si>
    <t>Aktivnost A7007 06</t>
  </si>
  <si>
    <t>FINANCIRANJE STVARNIH TROŠKOVA SREDNJEG ŠKOLSTVA</t>
  </si>
  <si>
    <t>PROGRAM    7011</t>
  </si>
  <si>
    <t>FINANCIRANJE ŠKOLSTVA IZVAN ŽUPANIJSKOG PRORAČUNA</t>
  </si>
  <si>
    <t>Aktivnost A7011 02</t>
  </si>
  <si>
    <t>VLASTITI PRIHODI - SREDNJE ŠKOLSTVO</t>
  </si>
  <si>
    <t>Izvor financiranja   32</t>
  </si>
  <si>
    <t>VLASTITI PRIHODI - PRORAČUNSKI KORISNICI</t>
  </si>
  <si>
    <t>Izvor financiranja   49</t>
  </si>
  <si>
    <t>PRIHODI ZA POSEBNE NAMJENE - OSTALO</t>
  </si>
  <si>
    <t>Izvor financiranja   54</t>
  </si>
  <si>
    <t>POMOĆI - KORISNICI</t>
  </si>
  <si>
    <t>Izvor financiranja   62</t>
  </si>
  <si>
    <t>DONACIJE</t>
  </si>
  <si>
    <t>Izvor financiranja   72</t>
  </si>
  <si>
    <t>PRIHODI OD PRODAJE PROIZVEDENE DUGOTRAJNE IMOVINE</t>
  </si>
  <si>
    <t>FINANCIJSKI PLAN ZA OBRTNIČKA ŠKOLA OSIJEK ZA 2026. I PROJEKCIJE ZA 2027. I 2028. GODINU</t>
  </si>
  <si>
    <t>I. OPĆI DIO</t>
  </si>
  <si>
    <t>Izvršenje 2024.</t>
  </si>
  <si>
    <t>Tekući plan 2025.</t>
  </si>
  <si>
    <t>Plan 2026.</t>
  </si>
  <si>
    <t>Projekcija 2027.</t>
  </si>
  <si>
    <t>Projekcija 2028.</t>
  </si>
  <si>
    <t>A. RAČUN PRIHODA I RASHODA</t>
  </si>
  <si>
    <t>A1. PRIHODI I RASHODI PREMA EKONOMSKOJ KLASIFIKACIJI</t>
  </si>
  <si>
    <t>A2. PRIHODI I RASHODI PREMA IZVORIMA FINANCIRANJA</t>
  </si>
  <si>
    <t>11 Opći prihodi i primici</t>
  </si>
  <si>
    <t>31 Vlastiti prihodi</t>
  </si>
  <si>
    <t>43 Ostali prihodi za posebne namjene</t>
  </si>
  <si>
    <t>50 Pomoći iz državnog proračuna</t>
  </si>
  <si>
    <t>51 Programi Unije</t>
  </si>
  <si>
    <t>510 Programi Unije</t>
  </si>
  <si>
    <t>54 Europski poljoprivredni jamstveni fond (EAGF)</t>
  </si>
  <si>
    <t>7 PRIHODI OD PRODAJE ILI ZAMJENE NEFINANCIJSKE IMOVINE I NAKNADE S NASLOVA OSIGURANJA</t>
  </si>
  <si>
    <t>A3. RASHODI PREMA FUNKCIJSKOJ KLASIFIKACIJI</t>
  </si>
  <si>
    <t>095 Obrazovanje koje se ne može definirati po stupnju</t>
  </si>
  <si>
    <t>B. RAČUN FINANCIRANJA</t>
  </si>
  <si>
    <t>B1. RAČUN FINANCIRANJA PREMA EKONOMSKOJ KLASIFIKACIJI</t>
  </si>
  <si>
    <t>B2. RAČUN FINANCIRANJA PREMA IZVORIMA FINANCIRANJA</t>
  </si>
  <si>
    <t>C. PRENESENI VIŠAK ILI PRENESENI MANJAK</t>
  </si>
  <si>
    <t>Konto</t>
  </si>
  <si>
    <t>Izvor</t>
  </si>
  <si>
    <t>II. POSEBNI DIO</t>
  </si>
  <si>
    <t>PROGRAMSKA KLASIFIKACIJA</t>
  </si>
  <si>
    <t>Aktivnost A1207 49</t>
  </si>
  <si>
    <t>SUFINANCIRANJE AKTIVNOSTI U ODGOJU I OBRAZOVANJU</t>
  </si>
  <si>
    <t>Opći prihodi i primici</t>
  </si>
  <si>
    <t>Izvor financiranja   50</t>
  </si>
  <si>
    <t>Pomoći iz državnog proračuna</t>
  </si>
  <si>
    <t>Europski poljoprivredni jamstveni fond (EAGF)</t>
  </si>
  <si>
    <t>Aktivnost A1207 48</t>
  </si>
  <si>
    <t>SUFINANCIRANJE PROJEKATA U ŠKOLSTVU</t>
  </si>
  <si>
    <t>Izvor financiranja   43</t>
  </si>
  <si>
    <t>Ostali prihodi za posebne namjene</t>
  </si>
  <si>
    <t>Kapitalni projekt K7007 09</t>
  </si>
  <si>
    <t>PLANSKO I HITNO ODRŽAVANJE OBJEKATA I OPREME SREDNJEG ŠKOLSTVA I UČENIČKIH DOMOVA</t>
  </si>
  <si>
    <t>Izvor financiranja   31</t>
  </si>
  <si>
    <t>Vlastiti prihodi</t>
  </si>
  <si>
    <t>Izvor financiranja   51</t>
  </si>
  <si>
    <t>Programi Unije</t>
  </si>
  <si>
    <t>Izvor financiranja   510</t>
  </si>
  <si>
    <t>Urbroj: 2158-50-01-25-1</t>
  </si>
  <si>
    <r>
      <t>Osijek, 23. listopada 2025</t>
    </r>
    <r>
      <rPr>
        <b/>
        <sz val="11"/>
        <color theme="1"/>
        <rFont val="Calibri"/>
        <family val="2"/>
        <charset val="238"/>
        <scheme val="minor"/>
      </rPr>
      <t>.</t>
    </r>
  </si>
  <si>
    <t>Vlastiti izvori</t>
  </si>
  <si>
    <t>Rezultat poslovanja</t>
  </si>
  <si>
    <t>Višak/manjak prihoda</t>
  </si>
  <si>
    <t>Višak prihoda</t>
  </si>
  <si>
    <t xml:space="preserve">Ukupno </t>
  </si>
  <si>
    <t>PRIHODI ZA POSEBNE NAMJENE -  KORISNICI</t>
  </si>
  <si>
    <t>Višak prihoda od nefinancijske imovine i nadoknade šteta s osnova osiguranja - pomoći</t>
  </si>
  <si>
    <t>UKUPNO 92 - VIŠAK PRIHODA</t>
  </si>
  <si>
    <t xml:space="preserve">Pregled financijskih sredstava po programima: </t>
  </si>
  <si>
    <t>R.br.</t>
  </si>
  <si>
    <t xml:space="preserve"> Naziv programa </t>
  </si>
  <si>
    <t>2026.</t>
  </si>
  <si>
    <t>2027.</t>
  </si>
  <si>
    <t>2028.</t>
  </si>
  <si>
    <t xml:space="preserve"> 1. </t>
  </si>
  <si>
    <t xml:space="preserve"> 1207 RAZVOJ ODGOJNO-OBRAZOVNOG SUSTAVA </t>
  </si>
  <si>
    <t xml:space="preserve"> 2. </t>
  </si>
  <si>
    <t xml:space="preserve"> 7007 FINANCIRANJE SREDNJEG ŠKOLSTVA PREMA MINIMALNOM STANDARDU </t>
  </si>
  <si>
    <t xml:space="preserve"> 3. </t>
  </si>
  <si>
    <t xml:space="preserve"> 7011 FINANCIRANJE ŠKOLSTVA IZVAN ŽUPANIJSKOG PRORAČUNA </t>
  </si>
  <si>
    <t xml:space="preserve"> Sveukupno </t>
  </si>
  <si>
    <t xml:space="preserve"> Naziv aktivnosti/projekta </t>
  </si>
  <si>
    <t xml:space="preserve"> T1207 33 PROGRAMI I PROJEKTI U ODGOJU I OBRAZOVANJU</t>
  </si>
  <si>
    <t xml:space="preserve"> K1207 17 SUFINANCIRANJE OBAVEZNE ŠKOLSKE LEKTIRE U OSNOVNIM I SREDNJIM ŠKOLAMA </t>
  </si>
  <si>
    <t>T1207 EU PROJEKTI - UČIMO ZAJEDNO</t>
  </si>
  <si>
    <t xml:space="preserve"> 4. </t>
  </si>
  <si>
    <t xml:space="preserve"> T1207 20 SHEMA - VOĆE, POVRĆE I MLIJEKO </t>
  </si>
  <si>
    <t xml:space="preserve"> 5. </t>
  </si>
  <si>
    <t xml:space="preserve"> T1207 41 SAJAM ZANIMANJA</t>
  </si>
  <si>
    <t xml:space="preserve"> K7007 08 IZGRADNJA, REKONSTRUKCIJA I OPREMANJE OBJEKATA SREDNJEG ŠKOLSTVA </t>
  </si>
  <si>
    <t xml:space="preserve"> A7007 05 FINANCIRANJE OPĆIH TROŠKOVA SREDNJEG ŠKOLSTVA </t>
  </si>
  <si>
    <t xml:space="preserve"> A7007 06 FINANCIRANJE STVARNIH TROŠKOVA SREDNJEG ŠKOLSTVA </t>
  </si>
  <si>
    <t xml:space="preserve">R. br. </t>
  </si>
  <si>
    <t>Naziv aktivnosti/projekta</t>
  </si>
  <si>
    <t xml:space="preserve"> A7011 02 VLASTITI PRIHODI - SREDNJE ŠKOLSTVO </t>
  </si>
  <si>
    <t xml:space="preserve"> - </t>
  </si>
  <si>
    <t>61 Donacije</t>
  </si>
  <si>
    <t>Klasa: 602-01/01/2025-66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</si>
</sst>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#,##0.00;\-#,##0.00;0.00"/>
  </numFmts>
  <fonts count="2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9"/>
      <color rgb="FF000000"/>
      <name val="Arial"/>
    </font>
    <font>
      <i/>
      <sz val="8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1" fillId="0" borderId="0">
      <alignment vertical="top"/>
    </xf>
    <xf numFmtId="164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2" xfId="0" applyNumberFormat="1" applyFont="1" applyBorder="1" applyAlignment="1">
      <alignment horizontal="center" vertical="center" wrapText="1" shrinkToFit="1" readingOrder="1"/>
    </xf>
    <xf numFmtId="0" fontId="4" fillId="2" borderId="3" xfId="0" applyNumberFormat="1" applyFont="1" applyFill="1" applyBorder="1" applyAlignment="1">
      <alignment horizontal="left" vertical="center" wrapText="1" shrinkToFit="1" readingOrder="1"/>
    </xf>
    <xf numFmtId="4" fontId="4" fillId="2" borderId="3" xfId="0" applyNumberFormat="1" applyFont="1" applyFill="1" applyBorder="1" applyAlignment="1">
      <alignment horizontal="right" wrapText="1" shrinkToFit="1" readingOrder="1"/>
    </xf>
    <xf numFmtId="0" fontId="5" fillId="0" borderId="3" xfId="0" applyNumberFormat="1" applyFont="1" applyBorder="1" applyAlignment="1">
      <alignment horizontal="left" vertical="center" wrapText="1" shrinkToFit="1" readingOrder="1"/>
    </xf>
    <xf numFmtId="4" fontId="5" fillId="0" borderId="3" xfId="0" applyNumberFormat="1" applyFont="1" applyBorder="1" applyAlignment="1">
      <alignment horizontal="right" wrapText="1" shrinkToFit="1" readingOrder="1"/>
    </xf>
    <xf numFmtId="0" fontId="5" fillId="0" borderId="1" xfId="0" applyNumberFormat="1" applyFont="1" applyBorder="1" applyAlignment="1">
      <alignment horizontal="left" vertical="center" wrapText="1" shrinkToFit="1" readingOrder="1"/>
    </xf>
    <xf numFmtId="0" fontId="4" fillId="0" borderId="3" xfId="0" applyNumberFormat="1" applyFont="1" applyBorder="1" applyAlignment="1">
      <alignment horizontal="left" vertical="center" wrapText="1" shrinkToFit="1" readingOrder="1"/>
    </xf>
    <xf numFmtId="0" fontId="4" fillId="3" borderId="3" xfId="0" applyNumberFormat="1" applyFont="1" applyFill="1" applyBorder="1" applyAlignment="1">
      <alignment horizontal="left" vertical="center" wrapText="1" shrinkToFit="1" readingOrder="1"/>
    </xf>
    <xf numFmtId="4" fontId="4" fillId="3" borderId="3" xfId="0" applyNumberFormat="1" applyFont="1" applyFill="1" applyBorder="1" applyAlignment="1">
      <alignment horizontal="right" wrapText="1" shrinkToFit="1" readingOrder="1"/>
    </xf>
    <xf numFmtId="0" fontId="6" fillId="0" borderId="1" xfId="0" applyNumberFormat="1" applyFont="1" applyBorder="1" applyAlignment="1">
      <alignment horizontal="left" vertical="center" wrapText="1" shrinkToFit="1" readingOrder="1"/>
    </xf>
    <xf numFmtId="0" fontId="9" fillId="2" borderId="2" xfId="0" applyNumberFormat="1" applyFont="1" applyFill="1" applyBorder="1" applyAlignment="1">
      <alignment horizontal="center" vertical="center" wrapText="1" shrinkToFit="1" readingOrder="1"/>
    </xf>
    <xf numFmtId="0" fontId="9" fillId="2" borderId="4" xfId="0" applyNumberFormat="1" applyFont="1" applyFill="1" applyBorder="1" applyAlignment="1">
      <alignment horizontal="center" vertical="center" wrapText="1" shrinkToFit="1" readingOrder="1"/>
    </xf>
    <xf numFmtId="49" fontId="9" fillId="2" borderId="4" xfId="0" applyNumberFormat="1" applyFont="1" applyFill="1" applyBorder="1" applyAlignment="1">
      <alignment horizontal="center" vertical="center" wrapText="1" shrinkToFit="1" readingOrder="1"/>
    </xf>
    <xf numFmtId="0" fontId="9" fillId="0" borderId="3" xfId="0" applyNumberFormat="1" applyFont="1" applyBorder="1" applyAlignment="1">
      <alignment horizontal="left" vertical="center" wrapText="1" shrinkToFit="1" readingOrder="1"/>
    </xf>
    <xf numFmtId="0" fontId="9" fillId="0" borderId="1" xfId="0" applyNumberFormat="1" applyFont="1" applyBorder="1" applyAlignment="1">
      <alignment horizontal="left" vertical="center" wrapText="1" shrinkToFit="1" readingOrder="1"/>
    </xf>
    <xf numFmtId="49" fontId="9" fillId="0" borderId="1" xfId="0" applyNumberFormat="1" applyFont="1" applyBorder="1" applyAlignment="1">
      <alignment horizontal="left" vertical="center" wrapText="1" shrinkToFit="1" readingOrder="1"/>
    </xf>
    <xf numFmtId="4" fontId="9" fillId="0" borderId="1" xfId="0" applyNumberFormat="1" applyFont="1" applyBorder="1" applyAlignment="1">
      <alignment horizontal="right" vertical="center" wrapText="1" shrinkToFit="1" readingOrder="1"/>
    </xf>
    <xf numFmtId="49" fontId="9" fillId="0" borderId="3" xfId="0" applyNumberFormat="1" applyFont="1" applyBorder="1" applyAlignment="1">
      <alignment horizontal="left" vertical="center" wrapText="1" shrinkToFit="1" readingOrder="1"/>
    </xf>
    <xf numFmtId="0" fontId="10" fillId="0" borderId="1" xfId="0" applyNumberFormat="1" applyFont="1" applyBorder="1" applyAlignment="1">
      <alignment horizontal="left" vertical="top" wrapText="1" shrinkToFit="1" readingOrder="1"/>
    </xf>
    <xf numFmtId="0" fontId="6" fillId="0" borderId="3" xfId="0" applyNumberFormat="1" applyFont="1" applyBorder="1" applyAlignment="1">
      <alignment horizontal="left" vertical="center" wrapText="1" shrinkToFit="1" readingOrder="1"/>
    </xf>
    <xf numFmtId="49" fontId="6" fillId="0" borderId="1" xfId="0" applyNumberFormat="1" applyFont="1" applyBorder="1" applyAlignment="1">
      <alignment horizontal="left" vertical="center" wrapText="1" shrinkToFit="1" readingOrder="1"/>
    </xf>
    <xf numFmtId="4" fontId="6" fillId="0" borderId="1" xfId="0" applyNumberFormat="1" applyFont="1" applyBorder="1" applyAlignment="1">
      <alignment horizontal="right" vertical="center" wrapText="1" shrinkToFit="1" readingOrder="1"/>
    </xf>
    <xf numFmtId="49" fontId="11" fillId="0" borderId="3" xfId="0" applyNumberFormat="1" applyFont="1" applyBorder="1" applyAlignment="1">
      <alignment horizontal="left" vertical="center" wrapText="1" shrinkToFit="1" readingOrder="1"/>
    </xf>
    <xf numFmtId="4" fontId="11" fillId="0" borderId="1" xfId="0" applyNumberFormat="1" applyFont="1" applyBorder="1" applyAlignment="1">
      <alignment horizontal="right" vertical="center" wrapText="1" shrinkToFit="1" readingOrder="1"/>
    </xf>
    <xf numFmtId="0" fontId="11" fillId="0" borderId="3" xfId="0" applyNumberFormat="1" applyFont="1" applyBorder="1" applyAlignment="1">
      <alignment horizontal="left" vertical="center" wrapText="1" shrinkToFit="1" readingOrder="1"/>
    </xf>
    <xf numFmtId="49" fontId="11" fillId="0" borderId="1" xfId="0" applyNumberFormat="1" applyFont="1" applyBorder="1" applyAlignment="1">
      <alignment horizontal="left" vertical="center" wrapText="1" shrinkToFit="1" readingOrder="1"/>
    </xf>
    <xf numFmtId="49" fontId="6" fillId="0" borderId="3" xfId="0" applyNumberFormat="1" applyFont="1" applyBorder="1" applyAlignment="1">
      <alignment horizontal="left" vertical="center" wrapText="1" shrinkToFit="1" readingOrder="1"/>
    </xf>
    <xf numFmtId="0" fontId="14" fillId="0" borderId="0" xfId="2" applyFont="1" applyAlignment="1">
      <alignment horizontal="justify" vertical="center"/>
    </xf>
    <xf numFmtId="0" fontId="15" fillId="0" borderId="0" xfId="2" applyFont="1" applyAlignment="1">
      <alignment vertical="center"/>
    </xf>
    <xf numFmtId="0" fontId="9" fillId="2" borderId="8" xfId="0" applyNumberFormat="1" applyFont="1" applyFill="1" applyBorder="1" applyAlignment="1">
      <alignment horizontal="center" vertical="center" wrapText="1" shrinkToFit="1" readingOrder="1"/>
    </xf>
    <xf numFmtId="0" fontId="9" fillId="2" borderId="9" xfId="0" applyNumberFormat="1" applyFont="1" applyFill="1" applyBorder="1" applyAlignment="1">
      <alignment horizontal="center" vertical="center" wrapText="1" shrinkToFit="1" readingOrder="1"/>
    </xf>
    <xf numFmtId="49" fontId="9" fillId="2" borderId="10" xfId="0" applyNumberFormat="1" applyFont="1" applyFill="1" applyBorder="1" applyAlignment="1">
      <alignment horizontal="center" vertical="center" wrapText="1" shrinkToFit="1" readingOrder="1"/>
    </xf>
    <xf numFmtId="0" fontId="16" fillId="0" borderId="7" xfId="0" applyFont="1" applyBorder="1"/>
    <xf numFmtId="0" fontId="17" fillId="0" borderId="7" xfId="0" applyFont="1" applyBorder="1" applyAlignment="1">
      <alignment vertical="center" wrapText="1"/>
    </xf>
    <xf numFmtId="4" fontId="17" fillId="0" borderId="7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8" fillId="0" borderId="7" xfId="0" applyFont="1" applyBorder="1" applyAlignment="1">
      <alignment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right" vertical="center" wrapText="1"/>
    </xf>
    <xf numFmtId="0" fontId="18" fillId="0" borderId="7" xfId="0" applyFont="1" applyBorder="1" applyAlignment="1">
      <alignment vertical="center"/>
    </xf>
    <xf numFmtId="4" fontId="18" fillId="0" borderId="7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4" fontId="17" fillId="4" borderId="7" xfId="0" applyNumberFormat="1" applyFont="1" applyFill="1" applyBorder="1" applyAlignment="1">
      <alignment horizontal="right" vertical="center" wrapText="1"/>
    </xf>
    <xf numFmtId="4" fontId="16" fillId="0" borderId="7" xfId="0" applyNumberFormat="1" applyFont="1" applyBorder="1"/>
    <xf numFmtId="0" fontId="16" fillId="5" borderId="7" xfId="0" applyFont="1" applyFill="1" applyBorder="1"/>
    <xf numFmtId="4" fontId="16" fillId="5" borderId="7" xfId="0" applyNumberFormat="1" applyFont="1" applyFill="1" applyBorder="1"/>
    <xf numFmtId="0" fontId="17" fillId="4" borderId="7" xfId="0" applyFont="1" applyFill="1" applyBorder="1" applyAlignment="1">
      <alignment vertical="center" wrapText="1"/>
    </xf>
    <xf numFmtId="0" fontId="20" fillId="0" borderId="0" xfId="0" applyFont="1" applyAlignment="1">
      <alignment vertical="top" readingOrder="1"/>
    </xf>
    <xf numFmtId="0" fontId="21" fillId="0" borderId="0" xfId="0" applyFont="1" applyAlignment="1">
      <alignment horizontal="justify" vertical="center"/>
    </xf>
    <xf numFmtId="0" fontId="22" fillId="6" borderId="11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4" fontId="24" fillId="0" borderId="6" xfId="0" applyNumberFormat="1" applyFont="1" applyBorder="1" applyAlignment="1">
      <alignment horizontal="right" vertical="center"/>
    </xf>
    <xf numFmtId="43" fontId="20" fillId="0" borderId="0" xfId="6" applyFont="1" applyFill="1" applyAlignment="1">
      <alignment vertical="top" readingOrder="1"/>
    </xf>
    <xf numFmtId="0" fontId="25" fillId="0" borderId="6" xfId="0" applyFont="1" applyBorder="1" applyAlignment="1">
      <alignment horizontal="left" vertical="center"/>
    </xf>
    <xf numFmtId="4" fontId="25" fillId="0" borderId="6" xfId="0" applyNumberFormat="1" applyFont="1" applyBorder="1" applyAlignment="1">
      <alignment horizontal="right" vertical="center"/>
    </xf>
    <xf numFmtId="0" fontId="23" fillId="7" borderId="12" xfId="0" applyFont="1" applyFill="1" applyBorder="1" applyAlignment="1">
      <alignment horizontal="center" vertical="center"/>
    </xf>
    <xf numFmtId="165" fontId="24" fillId="0" borderId="6" xfId="0" applyNumberFormat="1" applyFont="1" applyBorder="1" applyAlignment="1">
      <alignment horizontal="righ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6" borderId="11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4" fontId="20" fillId="0" borderId="0" xfId="0" applyNumberFormat="1" applyFont="1" applyAlignment="1">
      <alignment vertical="top" readingOrder="1"/>
    </xf>
    <xf numFmtId="4" fontId="20" fillId="0" borderId="0" xfId="0" applyNumberFormat="1" applyFont="1" applyAlignment="1">
      <alignment vertical="top" shrinkToFit="1" readingOrder="1"/>
    </xf>
    <xf numFmtId="43" fontId="26" fillId="0" borderId="0" xfId="6" applyFont="1" applyFill="1" applyAlignment="1">
      <alignment horizontal="center" vertical="top" readingOrder="1"/>
    </xf>
    <xf numFmtId="0" fontId="3" fillId="0" borderId="0" xfId="0" applyNumberFormat="1" applyFont="1" applyAlignment="1">
      <alignment horizontal="center" vertical="center" wrapText="1" shrinkToFit="1" readingOrder="1"/>
    </xf>
    <xf numFmtId="49" fontId="3" fillId="0" borderId="0" xfId="0" applyNumberFormat="1" applyFont="1" applyAlignment="1">
      <alignment horizontal="center" vertical="top" wrapText="1" shrinkToFit="1" readingOrder="1"/>
    </xf>
    <xf numFmtId="0" fontId="7" fillId="0" borderId="0" xfId="0" applyNumberFormat="1" applyFont="1" applyAlignment="1">
      <alignment horizontal="center" vertical="center" wrapText="1" shrinkToFit="1" readingOrder="1"/>
    </xf>
    <xf numFmtId="0" fontId="8" fillId="0" borderId="0" xfId="0" applyNumberFormat="1" applyFont="1" applyAlignment="1">
      <alignment horizontal="center" vertical="center" wrapText="1" shrinkToFit="1" readingOrder="1"/>
    </xf>
    <xf numFmtId="49" fontId="8" fillId="0" borderId="0" xfId="0" applyNumberFormat="1" applyFont="1" applyAlignment="1">
      <alignment horizontal="center" vertical="center" wrapText="1" shrinkToFit="1" readingOrder="1"/>
    </xf>
    <xf numFmtId="0" fontId="7" fillId="0" borderId="0" xfId="0" applyNumberFormat="1" applyFont="1" applyAlignment="1">
      <alignment horizontal="center" vertical="top" wrapText="1" shrinkToFit="1" readingOrder="1"/>
    </xf>
    <xf numFmtId="0" fontId="8" fillId="0" borderId="0" xfId="0" applyNumberFormat="1" applyFont="1" applyAlignment="1">
      <alignment horizontal="center" vertical="top" wrapText="1" shrinkToFit="1" readingOrder="1"/>
    </xf>
  </cellXfs>
  <cellStyles count="7">
    <cellStyle name="Normalno" xfId="0" builtinId="0"/>
    <cellStyle name="Normalno 2" xfId="2" xr:uid="{00000000-0005-0000-0000-000001000000}"/>
    <cellStyle name="Normalno 3" xfId="3" xr:uid="{00000000-0005-0000-0000-000002000000}"/>
    <cellStyle name="Zarez" xfId="6" builtinId="3"/>
    <cellStyle name="Zarez 2" xfId="4" xr:uid="{00000000-0005-0000-0000-000003000000}"/>
    <cellStyle name="Zarez 3" xfId="1" xr:uid="{00000000-0005-0000-0000-000004000000}"/>
    <cellStyle name="Zarez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JSKI%20PLAN%202026.%20-%20radna%20verz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OR+POZICIJA"/>
      <sheetName val="prihodi-vlastiti+obž"/>
      <sheetName val="OBŽ+vlastiti"/>
      <sheetName val="SS-razvoj oos"/>
      <sheetName val="SS-min.standard"/>
      <sheetName val="SS - izvan žp"/>
      <sheetName val="za obrazloženje"/>
    </sheetNames>
    <sheetDataSet>
      <sheetData sheetId="0"/>
      <sheetData sheetId="1"/>
      <sheetData sheetId="2">
        <row r="211">
          <cell r="G211">
            <v>1676033</v>
          </cell>
          <cell r="H211">
            <v>1676333</v>
          </cell>
          <cell r="I211">
            <v>1676333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38"/>
  <sheetViews>
    <sheetView tabSelected="1" workbookViewId="0">
      <selection activeCell="N16" sqref="N16"/>
    </sheetView>
  </sheetViews>
  <sheetFormatPr defaultRowHeight="15" x14ac:dyDescent="0.25"/>
  <cols>
    <col min="1" max="1" width="40.28515625" customWidth="1"/>
    <col min="2" max="2" width="10.5703125" bestFit="1" customWidth="1"/>
    <col min="3" max="3" width="12.140625" customWidth="1"/>
    <col min="4" max="4" width="8.7109375" customWidth="1"/>
    <col min="5" max="5" width="11.140625" customWidth="1"/>
    <col min="6" max="6" width="11.140625" bestFit="1" customWidth="1"/>
    <col min="7" max="7" width="3.7109375" customWidth="1"/>
  </cols>
  <sheetData>
    <row r="1" spans="1:7" x14ac:dyDescent="0.25">
      <c r="A1" s="74" t="s">
        <v>118</v>
      </c>
      <c r="B1" s="74"/>
      <c r="C1" s="74"/>
      <c r="D1" s="74"/>
      <c r="E1" s="74"/>
      <c r="F1" s="74"/>
      <c r="G1" s="74"/>
    </row>
    <row r="3" spans="1:7" x14ac:dyDescent="0.25">
      <c r="A3" s="73" t="s">
        <v>119</v>
      </c>
      <c r="B3" s="73"/>
      <c r="C3" s="73"/>
      <c r="D3" s="73"/>
      <c r="E3" s="73"/>
      <c r="F3" s="73"/>
      <c r="G3" s="73"/>
    </row>
    <row r="5" spans="1:7" ht="15" customHeight="1" x14ac:dyDescent="0.25">
      <c r="A5" s="73" t="s">
        <v>0</v>
      </c>
      <c r="B5" s="73"/>
      <c r="C5" s="73"/>
      <c r="D5" s="73"/>
      <c r="E5" s="73"/>
      <c r="F5" s="73"/>
      <c r="G5" s="73"/>
    </row>
    <row r="6" spans="1:7" x14ac:dyDescent="0.25">
      <c r="A6" s="1"/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</row>
    <row r="7" spans="1:7" x14ac:dyDescent="0.25">
      <c r="A7" s="3" t="s">
        <v>1</v>
      </c>
      <c r="B7" s="4">
        <v>1545791.82</v>
      </c>
      <c r="C7" s="4">
        <v>1840697</v>
      </c>
      <c r="D7" s="4">
        <v>1856704</v>
      </c>
      <c r="E7" s="4">
        <v>1856704</v>
      </c>
      <c r="F7" s="4">
        <v>1856704</v>
      </c>
    </row>
    <row r="8" spans="1:7" x14ac:dyDescent="0.25">
      <c r="A8" s="5" t="s">
        <v>2</v>
      </c>
      <c r="B8" s="6">
        <v>1545756.41</v>
      </c>
      <c r="C8" s="6">
        <v>1840697</v>
      </c>
      <c r="D8" s="6">
        <v>1856704</v>
      </c>
      <c r="E8" s="6">
        <v>1856704</v>
      </c>
      <c r="F8" s="6">
        <v>1856704</v>
      </c>
    </row>
    <row r="9" spans="1:7" x14ac:dyDescent="0.25">
      <c r="A9" s="5" t="s">
        <v>3</v>
      </c>
      <c r="B9" s="6">
        <v>35.409999999999997</v>
      </c>
      <c r="C9" s="6">
        <v>0</v>
      </c>
      <c r="D9" s="6">
        <v>0</v>
      </c>
      <c r="E9" s="6">
        <v>0</v>
      </c>
      <c r="F9" s="6">
        <v>0</v>
      </c>
    </row>
    <row r="10" spans="1:7" x14ac:dyDescent="0.25">
      <c r="A10" s="3" t="s">
        <v>4</v>
      </c>
      <c r="B10" s="4">
        <v>1559225.42</v>
      </c>
      <c r="C10" s="4">
        <v>1850780</v>
      </c>
      <c r="D10" s="4">
        <v>1865618</v>
      </c>
      <c r="E10" s="4">
        <v>1856704</v>
      </c>
      <c r="F10" s="4">
        <v>1856704</v>
      </c>
    </row>
    <row r="11" spans="1:7" x14ac:dyDescent="0.25">
      <c r="A11" s="5" t="s">
        <v>5</v>
      </c>
      <c r="B11" s="6">
        <v>1552214.41</v>
      </c>
      <c r="C11" s="6">
        <v>1830534</v>
      </c>
      <c r="D11" s="6">
        <v>1856663</v>
      </c>
      <c r="E11" s="6">
        <v>1851309</v>
      </c>
      <c r="F11" s="6">
        <v>1851309</v>
      </c>
    </row>
    <row r="12" spans="1:7" x14ac:dyDescent="0.25">
      <c r="A12" s="5" t="s">
        <v>6</v>
      </c>
      <c r="B12" s="6">
        <v>7011.01</v>
      </c>
      <c r="C12" s="6">
        <v>20246</v>
      </c>
      <c r="D12" s="6">
        <v>8955</v>
      </c>
      <c r="E12" s="6">
        <v>5395</v>
      </c>
      <c r="F12" s="6">
        <v>5395</v>
      </c>
    </row>
    <row r="13" spans="1:7" x14ac:dyDescent="0.25">
      <c r="A13" s="3" t="s">
        <v>7</v>
      </c>
      <c r="B13" s="4">
        <v>-13433.6</v>
      </c>
      <c r="C13" s="4">
        <v>-10083</v>
      </c>
      <c r="D13" s="4">
        <v>-8914</v>
      </c>
      <c r="E13" s="4">
        <v>0</v>
      </c>
      <c r="F13" s="4">
        <v>0</v>
      </c>
    </row>
    <row r="15" spans="1:7" x14ac:dyDescent="0.25">
      <c r="A15" s="73" t="s">
        <v>8</v>
      </c>
      <c r="B15" s="73"/>
      <c r="C15" s="73"/>
      <c r="D15" s="73"/>
      <c r="E15" s="73"/>
      <c r="F15" s="73"/>
      <c r="G15" s="73"/>
    </row>
    <row r="16" spans="1:7" x14ac:dyDescent="0.25">
      <c r="A16" s="7"/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124</v>
      </c>
    </row>
    <row r="17" spans="1:7" x14ac:dyDescent="0.25">
      <c r="A17" s="8" t="s">
        <v>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7" x14ac:dyDescent="0.25">
      <c r="A18" s="8" t="s">
        <v>10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7" x14ac:dyDescent="0.25">
      <c r="A19" s="3" t="s">
        <v>11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</row>
    <row r="20" spans="1:7" x14ac:dyDescent="0.25">
      <c r="A20" s="3" t="s">
        <v>12</v>
      </c>
      <c r="B20" s="4">
        <v>-13433.6</v>
      </c>
      <c r="C20" s="4">
        <v>-10083</v>
      </c>
      <c r="D20" s="4">
        <v>-8914</v>
      </c>
      <c r="E20" s="4">
        <v>0</v>
      </c>
      <c r="F20" s="4">
        <v>0</v>
      </c>
    </row>
    <row r="21" spans="1:7" ht="15" customHeight="1" x14ac:dyDescent="0.25"/>
    <row r="22" spans="1:7" ht="15" customHeight="1" x14ac:dyDescent="0.25">
      <c r="A22" s="73" t="s">
        <v>13</v>
      </c>
      <c r="B22" s="73"/>
      <c r="C22" s="73"/>
      <c r="D22" s="73"/>
      <c r="E22" s="73"/>
      <c r="F22" s="73"/>
      <c r="G22" s="73"/>
    </row>
    <row r="23" spans="1:7" x14ac:dyDescent="0.25">
      <c r="A23" s="7"/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124</v>
      </c>
    </row>
    <row r="24" spans="1:7" x14ac:dyDescent="0.25">
      <c r="A24" s="9" t="s">
        <v>14</v>
      </c>
      <c r="B24" s="10">
        <v>0</v>
      </c>
      <c r="C24" s="10">
        <v>12053</v>
      </c>
      <c r="D24" s="10">
        <v>8914</v>
      </c>
      <c r="E24" s="10">
        <v>0</v>
      </c>
      <c r="F24" s="10">
        <v>0</v>
      </c>
    </row>
    <row r="25" spans="1:7" x14ac:dyDescent="0.25">
      <c r="A25" s="3" t="s">
        <v>15</v>
      </c>
      <c r="B25" s="4">
        <v>0</v>
      </c>
      <c r="C25" s="4">
        <v>1970</v>
      </c>
      <c r="D25" s="4">
        <v>0</v>
      </c>
      <c r="E25" s="4">
        <v>0</v>
      </c>
      <c r="F25" s="4">
        <v>0</v>
      </c>
    </row>
    <row r="26" spans="1:7" ht="27" x14ac:dyDescent="0.25">
      <c r="A26" s="3" t="s">
        <v>16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</row>
    <row r="28" spans="1:7" x14ac:dyDescent="0.25">
      <c r="A28" s="73" t="s">
        <v>17</v>
      </c>
      <c r="B28" s="73"/>
      <c r="C28" s="73"/>
      <c r="D28" s="73"/>
      <c r="E28" s="73"/>
      <c r="F28" s="73"/>
      <c r="G28" s="73"/>
    </row>
    <row r="29" spans="1:7" x14ac:dyDescent="0.25">
      <c r="A29" s="11"/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124</v>
      </c>
    </row>
    <row r="30" spans="1:7" x14ac:dyDescent="0.25">
      <c r="A30" s="9" t="s">
        <v>18</v>
      </c>
      <c r="B30" s="10">
        <v>25486.6</v>
      </c>
      <c r="C30" s="10">
        <v>12053</v>
      </c>
      <c r="D30" s="10">
        <v>8914</v>
      </c>
      <c r="E30" s="10">
        <v>0</v>
      </c>
      <c r="F30" s="10">
        <v>0</v>
      </c>
    </row>
    <row r="31" spans="1:7" ht="18" x14ac:dyDescent="0.25">
      <c r="A31" s="9" t="s">
        <v>19</v>
      </c>
      <c r="B31" s="10">
        <v>31902.03</v>
      </c>
      <c r="C31" s="10">
        <v>10083</v>
      </c>
      <c r="D31" s="10">
        <v>8914</v>
      </c>
      <c r="E31" s="10">
        <v>0</v>
      </c>
      <c r="F31" s="10">
        <v>0</v>
      </c>
    </row>
    <row r="32" spans="1:7" x14ac:dyDescent="0.25">
      <c r="A32" s="9" t="s">
        <v>20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3" t="s">
        <v>15</v>
      </c>
      <c r="B33" s="4">
        <f>+B30+B20</f>
        <v>12052.999999999998</v>
      </c>
      <c r="C33" s="4">
        <f>+C30+C20</f>
        <v>1970</v>
      </c>
      <c r="D33" s="4">
        <v>0</v>
      </c>
      <c r="E33" s="4">
        <v>0</v>
      </c>
      <c r="F33" s="4">
        <v>0</v>
      </c>
    </row>
    <row r="36" spans="1:6" x14ac:dyDescent="0.25">
      <c r="A36" s="29" t="s">
        <v>202</v>
      </c>
    </row>
    <row r="37" spans="1:6" x14ac:dyDescent="0.25">
      <c r="A37" s="29" t="s">
        <v>163</v>
      </c>
    </row>
    <row r="38" spans="1:6" x14ac:dyDescent="0.25">
      <c r="A38" s="30" t="s">
        <v>164</v>
      </c>
    </row>
  </sheetData>
  <mergeCells count="6">
    <mergeCell ref="A28:G28"/>
    <mergeCell ref="A1:G1"/>
    <mergeCell ref="A3:G3"/>
    <mergeCell ref="A5:G5"/>
    <mergeCell ref="A15:G15"/>
    <mergeCell ref="A22:G2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24"/>
  <sheetViews>
    <sheetView workbookViewId="0">
      <selection activeCell="G19" sqref="G19"/>
    </sheetView>
  </sheetViews>
  <sheetFormatPr defaultRowHeight="15" x14ac:dyDescent="0.25"/>
  <cols>
    <col min="1" max="1" width="6.42578125" bestFit="1" customWidth="1"/>
    <col min="2" max="2" width="7.28515625" bestFit="1" customWidth="1"/>
    <col min="3" max="3" width="35" customWidth="1"/>
    <col min="4" max="4" width="12.5703125" bestFit="1" customWidth="1"/>
    <col min="5" max="5" width="14.42578125" bestFit="1" customWidth="1"/>
    <col min="6" max="6" width="10" bestFit="1" customWidth="1"/>
    <col min="7" max="8" width="13.140625" bestFit="1" customWidth="1"/>
  </cols>
  <sheetData>
    <row r="1" spans="1:8" x14ac:dyDescent="0.25">
      <c r="A1" s="75" t="s">
        <v>125</v>
      </c>
      <c r="B1" s="75"/>
      <c r="C1" s="75"/>
      <c r="D1" s="75"/>
      <c r="E1" s="75"/>
      <c r="F1" s="75"/>
      <c r="G1" s="75"/>
      <c r="H1" s="75"/>
    </row>
    <row r="3" spans="1:8" ht="15" customHeight="1" x14ac:dyDescent="0.25">
      <c r="A3" s="76" t="s">
        <v>126</v>
      </c>
      <c r="B3" s="76"/>
      <c r="C3" s="76"/>
      <c r="D3" s="76"/>
      <c r="E3" s="76"/>
      <c r="F3" s="76"/>
      <c r="G3" s="76"/>
      <c r="H3" s="76"/>
    </row>
    <row r="5" spans="1:8" x14ac:dyDescent="0.25">
      <c r="A5" s="12" t="s">
        <v>21</v>
      </c>
      <c r="B5" s="13" t="s">
        <v>22</v>
      </c>
      <c r="C5" s="14" t="s">
        <v>23</v>
      </c>
      <c r="D5" s="14" t="s">
        <v>120</v>
      </c>
      <c r="E5" s="14" t="s">
        <v>121</v>
      </c>
      <c r="F5" s="14" t="s">
        <v>122</v>
      </c>
      <c r="G5" s="14" t="s">
        <v>123</v>
      </c>
      <c r="H5" s="14" t="s">
        <v>124</v>
      </c>
    </row>
    <row r="6" spans="1:8" x14ac:dyDescent="0.25">
      <c r="A6" s="15"/>
      <c r="B6" s="16"/>
      <c r="C6" s="17" t="s">
        <v>24</v>
      </c>
      <c r="D6" s="18">
        <v>1545791.82</v>
      </c>
      <c r="E6" s="18">
        <v>1840697</v>
      </c>
      <c r="F6" s="18">
        <v>1856704</v>
      </c>
      <c r="G6" s="18">
        <v>1856704</v>
      </c>
      <c r="H6" s="18">
        <v>1856704</v>
      </c>
    </row>
    <row r="7" spans="1:8" x14ac:dyDescent="0.25">
      <c r="A7" s="19" t="s">
        <v>25</v>
      </c>
      <c r="B7" s="20"/>
      <c r="C7" s="17" t="s">
        <v>26</v>
      </c>
      <c r="D7" s="18">
        <v>1545756.41</v>
      </c>
      <c r="E7" s="18">
        <v>1840697</v>
      </c>
      <c r="F7" s="18">
        <v>1856704</v>
      </c>
      <c r="G7" s="18">
        <v>1856704</v>
      </c>
      <c r="H7" s="18">
        <v>1856704</v>
      </c>
    </row>
    <row r="8" spans="1:8" ht="22.5" x14ac:dyDescent="0.25">
      <c r="A8" s="21"/>
      <c r="B8" s="22" t="s">
        <v>27</v>
      </c>
      <c r="C8" s="22" t="s">
        <v>28</v>
      </c>
      <c r="D8" s="23">
        <v>1350135.15</v>
      </c>
      <c r="E8" s="23">
        <v>1616583</v>
      </c>
      <c r="F8" s="23">
        <v>1654473</v>
      </c>
      <c r="G8" s="23">
        <v>1654473</v>
      </c>
      <c r="H8" s="23">
        <v>1654473</v>
      </c>
    </row>
    <row r="9" spans="1:8" ht="22.5" x14ac:dyDescent="0.25">
      <c r="A9" s="21"/>
      <c r="B9" s="22" t="s">
        <v>29</v>
      </c>
      <c r="C9" s="22" t="s">
        <v>30</v>
      </c>
      <c r="D9" s="23">
        <v>2846.2</v>
      </c>
      <c r="E9" s="23">
        <v>1140</v>
      </c>
      <c r="F9" s="23">
        <v>1200</v>
      </c>
      <c r="G9" s="23">
        <v>1200</v>
      </c>
      <c r="H9" s="23">
        <v>1200</v>
      </c>
    </row>
    <row r="10" spans="1:8" ht="22.5" x14ac:dyDescent="0.25">
      <c r="A10" s="21"/>
      <c r="B10" s="22" t="s">
        <v>31</v>
      </c>
      <c r="C10" s="22" t="s">
        <v>32</v>
      </c>
      <c r="D10" s="23">
        <v>21811.19</v>
      </c>
      <c r="E10" s="23">
        <v>15297</v>
      </c>
      <c r="F10" s="23">
        <v>11446</v>
      </c>
      <c r="G10" s="23">
        <v>11446</v>
      </c>
      <c r="H10" s="23">
        <v>11446</v>
      </c>
    </row>
    <row r="11" spans="1:8" ht="22.5" x14ac:dyDescent="0.25">
      <c r="A11" s="21"/>
      <c r="B11" s="22" t="s">
        <v>33</v>
      </c>
      <c r="C11" s="22" t="s">
        <v>34</v>
      </c>
      <c r="D11" s="23">
        <v>170963.87</v>
      </c>
      <c r="E11" s="23">
        <v>207677</v>
      </c>
      <c r="F11" s="23">
        <v>189585</v>
      </c>
      <c r="G11" s="23">
        <v>189585</v>
      </c>
      <c r="H11" s="23">
        <v>189585</v>
      </c>
    </row>
    <row r="12" spans="1:8" x14ac:dyDescent="0.25">
      <c r="A12" s="19" t="s">
        <v>35</v>
      </c>
      <c r="B12" s="20"/>
      <c r="C12" s="17" t="s">
        <v>36</v>
      </c>
      <c r="D12" s="18">
        <v>35.409999999999997</v>
      </c>
      <c r="E12" s="18">
        <v>0</v>
      </c>
      <c r="F12" s="18">
        <v>0</v>
      </c>
      <c r="G12" s="18">
        <v>0</v>
      </c>
      <c r="H12" s="18">
        <v>0</v>
      </c>
    </row>
    <row r="13" spans="1:8" ht="22.5" x14ac:dyDescent="0.25">
      <c r="A13" s="21"/>
      <c r="B13" s="22" t="s">
        <v>37</v>
      </c>
      <c r="C13" s="22" t="s">
        <v>38</v>
      </c>
      <c r="D13" s="23">
        <v>35.409999999999997</v>
      </c>
      <c r="E13" s="23">
        <v>0</v>
      </c>
      <c r="F13" s="23">
        <v>0</v>
      </c>
      <c r="G13" s="23">
        <v>0</v>
      </c>
      <c r="H13" s="23">
        <v>0</v>
      </c>
    </row>
    <row r="15" spans="1:8" x14ac:dyDescent="0.25">
      <c r="A15" s="12" t="s">
        <v>21</v>
      </c>
      <c r="B15" s="13" t="s">
        <v>22</v>
      </c>
      <c r="C15" s="14" t="s">
        <v>39</v>
      </c>
      <c r="D15" s="14" t="s">
        <v>120</v>
      </c>
      <c r="E15" s="14" t="s">
        <v>121</v>
      </c>
      <c r="F15" s="14" t="s">
        <v>122</v>
      </c>
      <c r="G15" s="14" t="s">
        <v>123</v>
      </c>
      <c r="H15" s="14" t="s">
        <v>124</v>
      </c>
    </row>
    <row r="16" spans="1:8" x14ac:dyDescent="0.25">
      <c r="A16" s="15"/>
      <c r="B16" s="16"/>
      <c r="C16" s="17" t="s">
        <v>40</v>
      </c>
      <c r="D16" s="18">
        <v>1559225.42</v>
      </c>
      <c r="E16" s="18">
        <v>1850780</v>
      </c>
      <c r="F16" s="18">
        <v>1865618</v>
      </c>
      <c r="G16" s="18">
        <v>1856704</v>
      </c>
      <c r="H16" s="18">
        <v>1856704</v>
      </c>
    </row>
    <row r="17" spans="1:8" x14ac:dyDescent="0.25">
      <c r="A17" s="19" t="s">
        <v>41</v>
      </c>
      <c r="B17" s="20"/>
      <c r="C17" s="17" t="s">
        <v>42</v>
      </c>
      <c r="D17" s="18">
        <v>1552214.41</v>
      </c>
      <c r="E17" s="18">
        <v>1830534</v>
      </c>
      <c r="F17" s="18">
        <v>1856663</v>
      </c>
      <c r="G17" s="18">
        <v>1851309</v>
      </c>
      <c r="H17" s="18">
        <v>1851309</v>
      </c>
    </row>
    <row r="18" spans="1:8" x14ac:dyDescent="0.25">
      <c r="A18" s="21"/>
      <c r="B18" s="22" t="s">
        <v>43</v>
      </c>
      <c r="C18" s="22" t="s">
        <v>44</v>
      </c>
      <c r="D18" s="23">
        <v>1385882.23</v>
      </c>
      <c r="E18" s="23">
        <v>1542793</v>
      </c>
      <c r="F18" s="23">
        <v>1593115</v>
      </c>
      <c r="G18" s="23">
        <v>1590815</v>
      </c>
      <c r="H18" s="23">
        <v>1590815</v>
      </c>
    </row>
    <row r="19" spans="1:8" x14ac:dyDescent="0.25">
      <c r="A19" s="21"/>
      <c r="B19" s="22" t="s">
        <v>45</v>
      </c>
      <c r="C19" s="22" t="s">
        <v>46</v>
      </c>
      <c r="D19" s="23">
        <v>165693.5</v>
      </c>
      <c r="E19" s="23">
        <v>287062</v>
      </c>
      <c r="F19" s="23">
        <v>262883</v>
      </c>
      <c r="G19" s="23">
        <v>259829</v>
      </c>
      <c r="H19" s="23">
        <v>259829</v>
      </c>
    </row>
    <row r="20" spans="1:8" x14ac:dyDescent="0.25">
      <c r="A20" s="21"/>
      <c r="B20" s="22" t="s">
        <v>47</v>
      </c>
      <c r="C20" s="22" t="s">
        <v>48</v>
      </c>
      <c r="D20" s="23">
        <v>0</v>
      </c>
      <c r="E20" s="23">
        <v>6</v>
      </c>
      <c r="F20" s="23">
        <v>2</v>
      </c>
      <c r="G20" s="23">
        <v>2</v>
      </c>
      <c r="H20" s="23">
        <v>2</v>
      </c>
    </row>
    <row r="21" spans="1:8" ht="22.5" x14ac:dyDescent="0.25">
      <c r="A21" s="21"/>
      <c r="B21" s="22" t="s">
        <v>49</v>
      </c>
      <c r="C21" s="22" t="s">
        <v>50</v>
      </c>
      <c r="D21" s="23">
        <v>0</v>
      </c>
      <c r="E21" s="23">
        <v>10</v>
      </c>
      <c r="F21" s="23">
        <v>0</v>
      </c>
      <c r="G21" s="23">
        <v>0</v>
      </c>
      <c r="H21" s="23">
        <v>0</v>
      </c>
    </row>
    <row r="22" spans="1:8" x14ac:dyDescent="0.25">
      <c r="A22" s="21"/>
      <c r="B22" s="22" t="s">
        <v>51</v>
      </c>
      <c r="C22" s="22" t="s">
        <v>52</v>
      </c>
      <c r="D22" s="23">
        <v>638.67999999999995</v>
      </c>
      <c r="E22" s="23">
        <v>663</v>
      </c>
      <c r="F22" s="23">
        <v>663</v>
      </c>
      <c r="G22" s="23">
        <v>663</v>
      </c>
      <c r="H22" s="23">
        <v>663</v>
      </c>
    </row>
    <row r="23" spans="1:8" x14ac:dyDescent="0.25">
      <c r="A23" s="19" t="s">
        <v>53</v>
      </c>
      <c r="B23" s="20"/>
      <c r="C23" s="17" t="s">
        <v>54</v>
      </c>
      <c r="D23" s="18">
        <v>7011.01</v>
      </c>
      <c r="E23" s="18">
        <v>20246</v>
      </c>
      <c r="F23" s="18">
        <v>8955</v>
      </c>
      <c r="G23" s="18">
        <v>5395</v>
      </c>
      <c r="H23" s="18">
        <v>5395</v>
      </c>
    </row>
    <row r="24" spans="1:8" ht="22.5" x14ac:dyDescent="0.25">
      <c r="A24" s="21"/>
      <c r="B24" s="22" t="s">
        <v>55</v>
      </c>
      <c r="C24" s="22" t="s">
        <v>56</v>
      </c>
      <c r="D24" s="23">
        <v>7011.01</v>
      </c>
      <c r="E24" s="23">
        <v>20246</v>
      </c>
      <c r="F24" s="23">
        <v>8955</v>
      </c>
      <c r="G24" s="23">
        <v>5395</v>
      </c>
      <c r="H24" s="23">
        <v>5395</v>
      </c>
    </row>
  </sheetData>
  <mergeCells count="2">
    <mergeCell ref="A1:H1"/>
    <mergeCell ref="A3:H3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49"/>
  <sheetViews>
    <sheetView topLeftCell="A25" workbookViewId="0">
      <selection activeCell="B23" sqref="B23"/>
    </sheetView>
  </sheetViews>
  <sheetFormatPr defaultRowHeight="15" x14ac:dyDescent="0.25"/>
  <cols>
    <col min="1" max="1" width="49.42578125" customWidth="1"/>
    <col min="2" max="2" width="12.5703125" bestFit="1" customWidth="1"/>
    <col min="3" max="3" width="14.42578125" bestFit="1" customWidth="1"/>
    <col min="4" max="4" width="10" bestFit="1" customWidth="1"/>
    <col min="5" max="6" width="13.140625" bestFit="1" customWidth="1"/>
  </cols>
  <sheetData>
    <row r="1" spans="1:6" ht="15.75" customHeight="1" x14ac:dyDescent="0.25">
      <c r="A1" s="77" t="s">
        <v>127</v>
      </c>
      <c r="B1" s="77"/>
      <c r="C1" s="77"/>
      <c r="D1" s="77"/>
      <c r="E1" s="77"/>
      <c r="F1" s="77"/>
    </row>
    <row r="2" spans="1:6" ht="20.25" customHeight="1" x14ac:dyDescent="0.25"/>
    <row r="3" spans="1:6" ht="27.75" customHeight="1" x14ac:dyDescent="0.25">
      <c r="A3" s="12" t="s">
        <v>57</v>
      </c>
      <c r="B3" s="14" t="s">
        <v>120</v>
      </c>
      <c r="C3" s="14" t="s">
        <v>121</v>
      </c>
      <c r="D3" s="14" t="s">
        <v>122</v>
      </c>
      <c r="E3" s="14" t="s">
        <v>123</v>
      </c>
      <c r="F3" s="14" t="s">
        <v>124</v>
      </c>
    </row>
    <row r="4" spans="1:6" ht="17.25" customHeight="1" x14ac:dyDescent="0.25">
      <c r="A4" s="19" t="s">
        <v>1</v>
      </c>
      <c r="B4" s="18">
        <v>1545791.82</v>
      </c>
      <c r="C4" s="18">
        <v>1840697</v>
      </c>
      <c r="D4" s="18">
        <v>1856704</v>
      </c>
      <c r="E4" s="18">
        <v>1856704</v>
      </c>
      <c r="F4" s="18">
        <v>1856704</v>
      </c>
    </row>
    <row r="5" spans="1:6" ht="18" customHeight="1" x14ac:dyDescent="0.25">
      <c r="A5" s="19" t="s">
        <v>58</v>
      </c>
      <c r="B5" s="18">
        <v>3591.87</v>
      </c>
      <c r="C5" s="18">
        <v>11447</v>
      </c>
      <c r="D5" s="18">
        <v>62710</v>
      </c>
      <c r="E5" s="18">
        <v>62710</v>
      </c>
      <c r="F5" s="18">
        <v>62710</v>
      </c>
    </row>
    <row r="6" spans="1:6" ht="18" customHeight="1" x14ac:dyDescent="0.25">
      <c r="A6" s="24" t="s">
        <v>128</v>
      </c>
      <c r="B6" s="23">
        <v>0</v>
      </c>
      <c r="C6" s="23">
        <v>0</v>
      </c>
      <c r="D6" s="23">
        <v>62710</v>
      </c>
      <c r="E6" s="23">
        <v>62710</v>
      </c>
      <c r="F6" s="23">
        <v>62710</v>
      </c>
    </row>
    <row r="7" spans="1:6" ht="18" customHeight="1" x14ac:dyDescent="0.25">
      <c r="A7" s="24" t="s">
        <v>59</v>
      </c>
      <c r="B7" s="23">
        <v>3591.87</v>
      </c>
      <c r="C7" s="23">
        <v>11447</v>
      </c>
      <c r="D7" s="23">
        <v>0</v>
      </c>
      <c r="E7" s="23">
        <v>0</v>
      </c>
      <c r="F7" s="23">
        <v>0</v>
      </c>
    </row>
    <row r="8" spans="1:6" ht="18" customHeight="1" x14ac:dyDescent="0.25">
      <c r="A8" s="19" t="s">
        <v>60</v>
      </c>
      <c r="B8" s="18">
        <v>17721.189999999999</v>
      </c>
      <c r="C8" s="18">
        <v>14857</v>
      </c>
      <c r="D8" s="18">
        <v>11446</v>
      </c>
      <c r="E8" s="18">
        <v>11446</v>
      </c>
      <c r="F8" s="18">
        <v>11446</v>
      </c>
    </row>
    <row r="9" spans="1:6" ht="18" customHeight="1" x14ac:dyDescent="0.25">
      <c r="A9" s="24" t="s">
        <v>129</v>
      </c>
      <c r="B9" s="23">
        <v>0</v>
      </c>
      <c r="C9" s="23">
        <v>0</v>
      </c>
      <c r="D9" s="23">
        <v>11446</v>
      </c>
      <c r="E9" s="23">
        <v>11446</v>
      </c>
      <c r="F9" s="23">
        <v>11446</v>
      </c>
    </row>
    <row r="10" spans="1:6" ht="18" customHeight="1" x14ac:dyDescent="0.25">
      <c r="A10" s="24" t="s">
        <v>61</v>
      </c>
      <c r="B10" s="23">
        <v>17721.189999999999</v>
      </c>
      <c r="C10" s="23">
        <v>14857</v>
      </c>
      <c r="D10" s="23">
        <v>0</v>
      </c>
      <c r="E10" s="23">
        <v>0</v>
      </c>
      <c r="F10" s="23">
        <v>0</v>
      </c>
    </row>
    <row r="11" spans="1:6" ht="18" customHeight="1" x14ac:dyDescent="0.25">
      <c r="A11" s="19" t="s">
        <v>62</v>
      </c>
      <c r="B11" s="18">
        <v>130820.38</v>
      </c>
      <c r="C11" s="18">
        <v>135370</v>
      </c>
      <c r="D11" s="18">
        <v>125748</v>
      </c>
      <c r="E11" s="18">
        <v>125748</v>
      </c>
      <c r="F11" s="18">
        <v>125748</v>
      </c>
    </row>
    <row r="12" spans="1:6" ht="18" customHeight="1" x14ac:dyDescent="0.25">
      <c r="A12" s="24" t="s">
        <v>130</v>
      </c>
      <c r="B12" s="23">
        <v>0</v>
      </c>
      <c r="C12" s="23">
        <v>0</v>
      </c>
      <c r="D12" s="23">
        <v>125748</v>
      </c>
      <c r="E12" s="23">
        <v>125748</v>
      </c>
      <c r="F12" s="23">
        <v>125748</v>
      </c>
    </row>
    <row r="13" spans="1:6" ht="18" customHeight="1" x14ac:dyDescent="0.25">
      <c r="A13" s="24" t="s">
        <v>63</v>
      </c>
      <c r="B13" s="23">
        <v>127974.18</v>
      </c>
      <c r="C13" s="23">
        <v>134230</v>
      </c>
      <c r="D13" s="23">
        <v>0</v>
      </c>
      <c r="E13" s="23">
        <v>0</v>
      </c>
      <c r="F13" s="23">
        <v>0</v>
      </c>
    </row>
    <row r="14" spans="1:6" ht="18" customHeight="1" x14ac:dyDescent="0.25">
      <c r="A14" s="24" t="s">
        <v>64</v>
      </c>
      <c r="B14" s="23">
        <v>2846.2</v>
      </c>
      <c r="C14" s="23">
        <v>1140</v>
      </c>
      <c r="D14" s="23">
        <v>0</v>
      </c>
      <c r="E14" s="23">
        <v>0</v>
      </c>
      <c r="F14" s="23">
        <v>0</v>
      </c>
    </row>
    <row r="15" spans="1:6" ht="18" customHeight="1" x14ac:dyDescent="0.25">
      <c r="A15" s="19" t="s">
        <v>65</v>
      </c>
      <c r="B15" s="18">
        <v>1389532.97</v>
      </c>
      <c r="C15" s="18">
        <v>1678583</v>
      </c>
      <c r="D15" s="18">
        <v>1656800</v>
      </c>
      <c r="E15" s="18">
        <v>1656800</v>
      </c>
      <c r="F15" s="18">
        <v>1656800</v>
      </c>
    </row>
    <row r="16" spans="1:6" ht="18" customHeight="1" x14ac:dyDescent="0.25">
      <c r="A16" s="24" t="s">
        <v>131</v>
      </c>
      <c r="B16" s="23">
        <v>0</v>
      </c>
      <c r="C16" s="23">
        <v>0</v>
      </c>
      <c r="D16" s="23">
        <v>1554365</v>
      </c>
      <c r="E16" s="23">
        <v>1554365</v>
      </c>
      <c r="F16" s="23">
        <v>1554365</v>
      </c>
    </row>
    <row r="17" spans="1:6" ht="18" customHeight="1" x14ac:dyDescent="0.25">
      <c r="A17" s="24" t="s">
        <v>132</v>
      </c>
      <c r="B17" s="23">
        <v>0</v>
      </c>
      <c r="C17" s="23">
        <v>0</v>
      </c>
      <c r="D17" s="23">
        <v>100376</v>
      </c>
      <c r="E17" s="23">
        <v>100376</v>
      </c>
      <c r="F17" s="23">
        <v>100376</v>
      </c>
    </row>
    <row r="18" spans="1:6" ht="18" customHeight="1" x14ac:dyDescent="0.25">
      <c r="A18" s="24" t="s">
        <v>133</v>
      </c>
      <c r="B18" s="23">
        <v>0</v>
      </c>
      <c r="C18" s="23">
        <v>0</v>
      </c>
      <c r="D18" s="23">
        <v>100376</v>
      </c>
      <c r="E18" s="23">
        <v>100376</v>
      </c>
      <c r="F18" s="23">
        <v>100376</v>
      </c>
    </row>
    <row r="19" spans="1:6" ht="18" customHeight="1" x14ac:dyDescent="0.25">
      <c r="A19" s="24" t="s">
        <v>66</v>
      </c>
      <c r="B19" s="23">
        <v>39397.82</v>
      </c>
      <c r="C19" s="23">
        <v>62000</v>
      </c>
      <c r="D19" s="23">
        <v>0</v>
      </c>
      <c r="E19" s="23">
        <v>0</v>
      </c>
      <c r="F19" s="23">
        <v>0</v>
      </c>
    </row>
    <row r="20" spans="1:6" ht="18" customHeight="1" x14ac:dyDescent="0.25">
      <c r="A20" s="24" t="s">
        <v>134</v>
      </c>
      <c r="B20" s="23">
        <v>0</v>
      </c>
      <c r="C20" s="23">
        <v>0</v>
      </c>
      <c r="D20" s="23">
        <v>2059</v>
      </c>
      <c r="E20" s="23">
        <v>2059</v>
      </c>
      <c r="F20" s="23">
        <v>2059</v>
      </c>
    </row>
    <row r="21" spans="1:6" ht="18" customHeight="1" x14ac:dyDescent="0.25">
      <c r="A21" s="24" t="s">
        <v>67</v>
      </c>
      <c r="B21" s="23">
        <v>1350135.15</v>
      </c>
      <c r="C21" s="23">
        <v>1616583</v>
      </c>
      <c r="D21" s="23">
        <v>0</v>
      </c>
      <c r="E21" s="23">
        <v>0</v>
      </c>
      <c r="F21" s="23">
        <v>0</v>
      </c>
    </row>
    <row r="22" spans="1:6" ht="18" customHeight="1" x14ac:dyDescent="0.25">
      <c r="A22" s="19" t="s">
        <v>68</v>
      </c>
      <c r="B22" s="18">
        <v>4090</v>
      </c>
      <c r="C22" s="18">
        <v>440</v>
      </c>
      <c r="D22" s="18">
        <v>0</v>
      </c>
      <c r="E22" s="18">
        <v>0</v>
      </c>
      <c r="F22" s="18">
        <v>0</v>
      </c>
    </row>
    <row r="23" spans="1:6" ht="18" customHeight="1" x14ac:dyDescent="0.25">
      <c r="A23" s="24" t="s">
        <v>69</v>
      </c>
      <c r="B23" s="23">
        <v>4090</v>
      </c>
      <c r="C23" s="23">
        <v>440</v>
      </c>
      <c r="D23" s="23">
        <v>0</v>
      </c>
      <c r="E23" s="23">
        <v>0</v>
      </c>
      <c r="F23" s="23">
        <v>0</v>
      </c>
    </row>
    <row r="24" spans="1:6" ht="27.75" customHeight="1" x14ac:dyDescent="0.25">
      <c r="A24" s="19" t="s">
        <v>135</v>
      </c>
      <c r="B24" s="18">
        <v>35.409999999999997</v>
      </c>
      <c r="C24" s="18">
        <v>0</v>
      </c>
      <c r="D24" s="18">
        <v>0</v>
      </c>
      <c r="E24" s="18">
        <v>0</v>
      </c>
      <c r="F24" s="18">
        <v>0</v>
      </c>
    </row>
    <row r="25" spans="1:6" ht="24.75" customHeight="1" x14ac:dyDescent="0.25">
      <c r="A25" s="24" t="s">
        <v>70</v>
      </c>
      <c r="B25" s="23">
        <v>35.409999999999997</v>
      </c>
      <c r="C25" s="23">
        <v>0</v>
      </c>
      <c r="D25" s="23">
        <v>0</v>
      </c>
      <c r="E25" s="23">
        <v>0</v>
      </c>
      <c r="F25" s="23">
        <v>0</v>
      </c>
    </row>
    <row r="26" spans="1:6" ht="20.25" customHeight="1" x14ac:dyDescent="0.25"/>
    <row r="27" spans="1:6" ht="27.75" customHeight="1" x14ac:dyDescent="0.25">
      <c r="A27" s="12" t="s">
        <v>57</v>
      </c>
      <c r="B27" s="14" t="s">
        <v>120</v>
      </c>
      <c r="C27" s="14" t="s">
        <v>121</v>
      </c>
      <c r="D27" s="14" t="s">
        <v>122</v>
      </c>
      <c r="E27" s="14" t="s">
        <v>123</v>
      </c>
      <c r="F27" s="14" t="s">
        <v>124</v>
      </c>
    </row>
    <row r="28" spans="1:6" ht="16.5" customHeight="1" x14ac:dyDescent="0.25">
      <c r="A28" s="19" t="s">
        <v>4</v>
      </c>
      <c r="B28" s="18">
        <v>1559225.42</v>
      </c>
      <c r="C28" s="18">
        <v>1850780</v>
      </c>
      <c r="D28" s="18">
        <v>1865618</v>
      </c>
      <c r="E28" s="18">
        <v>1856704</v>
      </c>
      <c r="F28" s="18">
        <v>1856704</v>
      </c>
    </row>
    <row r="29" spans="1:6" ht="18" customHeight="1" x14ac:dyDescent="0.25">
      <c r="A29" s="19" t="s">
        <v>58</v>
      </c>
      <c r="B29" s="18">
        <v>4230.76</v>
      </c>
      <c r="C29" s="18">
        <v>11447</v>
      </c>
      <c r="D29" s="18">
        <v>62710</v>
      </c>
      <c r="E29" s="18">
        <v>62710</v>
      </c>
      <c r="F29" s="18">
        <v>62710</v>
      </c>
    </row>
    <row r="30" spans="1:6" ht="18" customHeight="1" x14ac:dyDescent="0.25">
      <c r="A30" s="24" t="s">
        <v>128</v>
      </c>
      <c r="B30" s="23">
        <v>0</v>
      </c>
      <c r="C30" s="23">
        <v>0</v>
      </c>
      <c r="D30" s="23">
        <v>62710</v>
      </c>
      <c r="E30" s="23">
        <v>62710</v>
      </c>
      <c r="F30" s="23">
        <v>62710</v>
      </c>
    </row>
    <row r="31" spans="1:6" ht="18" customHeight="1" x14ac:dyDescent="0.25">
      <c r="A31" s="24" t="s">
        <v>59</v>
      </c>
      <c r="B31" s="23">
        <v>4230.76</v>
      </c>
      <c r="C31" s="23">
        <v>11447</v>
      </c>
      <c r="D31" s="23">
        <v>0</v>
      </c>
      <c r="E31" s="23">
        <v>0</v>
      </c>
      <c r="F31" s="23">
        <v>0</v>
      </c>
    </row>
    <row r="32" spans="1:6" ht="18" customHeight="1" x14ac:dyDescent="0.25">
      <c r="A32" s="19" t="s">
        <v>60</v>
      </c>
      <c r="B32" s="18">
        <v>17555.509999999998</v>
      </c>
      <c r="C32" s="18">
        <v>23171</v>
      </c>
      <c r="D32" s="18">
        <v>19760</v>
      </c>
      <c r="E32" s="18">
        <v>11446</v>
      </c>
      <c r="F32" s="18">
        <v>11446</v>
      </c>
    </row>
    <row r="33" spans="1:6" ht="18" customHeight="1" x14ac:dyDescent="0.25">
      <c r="A33" s="24" t="s">
        <v>129</v>
      </c>
      <c r="B33" s="23">
        <v>0</v>
      </c>
      <c r="C33" s="23">
        <v>0</v>
      </c>
      <c r="D33" s="23">
        <v>19760</v>
      </c>
      <c r="E33" s="23">
        <v>11446</v>
      </c>
      <c r="F33" s="23">
        <v>11446</v>
      </c>
    </row>
    <row r="34" spans="1:6" ht="18" customHeight="1" x14ac:dyDescent="0.25">
      <c r="A34" s="24" t="s">
        <v>61</v>
      </c>
      <c r="B34" s="23">
        <v>17555.509999999998</v>
      </c>
      <c r="C34" s="23">
        <v>23171</v>
      </c>
      <c r="D34" s="23">
        <v>0</v>
      </c>
      <c r="E34" s="23">
        <v>0</v>
      </c>
      <c r="F34" s="23">
        <v>0</v>
      </c>
    </row>
    <row r="35" spans="1:6" ht="18" customHeight="1" x14ac:dyDescent="0.25">
      <c r="A35" s="19" t="s">
        <v>62</v>
      </c>
      <c r="B35" s="18">
        <v>127251.04</v>
      </c>
      <c r="C35" s="18">
        <v>136020</v>
      </c>
      <c r="D35" s="18">
        <v>125748</v>
      </c>
      <c r="E35" s="18">
        <v>125748</v>
      </c>
      <c r="F35" s="18">
        <v>125748</v>
      </c>
    </row>
    <row r="36" spans="1:6" ht="18" customHeight="1" x14ac:dyDescent="0.25">
      <c r="A36" s="24" t="s">
        <v>130</v>
      </c>
      <c r="B36" s="23">
        <v>0</v>
      </c>
      <c r="C36" s="23">
        <v>0</v>
      </c>
      <c r="D36" s="23">
        <v>125748</v>
      </c>
      <c r="E36" s="23">
        <v>125748</v>
      </c>
      <c r="F36" s="23">
        <v>125748</v>
      </c>
    </row>
    <row r="37" spans="1:6" ht="18" customHeight="1" x14ac:dyDescent="0.25">
      <c r="A37" s="24" t="s">
        <v>63</v>
      </c>
      <c r="B37" s="23">
        <v>125598.44</v>
      </c>
      <c r="C37" s="23">
        <v>134230</v>
      </c>
      <c r="D37" s="23">
        <v>0</v>
      </c>
      <c r="E37" s="23">
        <v>0</v>
      </c>
      <c r="F37" s="23">
        <v>0</v>
      </c>
    </row>
    <row r="38" spans="1:6" ht="18" customHeight="1" x14ac:dyDescent="0.25">
      <c r="A38" s="24" t="s">
        <v>64</v>
      </c>
      <c r="B38" s="23">
        <v>1652.6</v>
      </c>
      <c r="C38" s="23">
        <v>1790</v>
      </c>
      <c r="D38" s="23">
        <v>0</v>
      </c>
      <c r="E38" s="23">
        <v>0</v>
      </c>
      <c r="F38" s="23">
        <v>0</v>
      </c>
    </row>
    <row r="39" spans="1:6" ht="18" customHeight="1" x14ac:dyDescent="0.25">
      <c r="A39" s="19" t="s">
        <v>65</v>
      </c>
      <c r="B39" s="18">
        <v>1405794.7</v>
      </c>
      <c r="C39" s="18">
        <v>1679702</v>
      </c>
      <c r="D39" s="18">
        <v>1657400</v>
      </c>
      <c r="E39" s="18">
        <v>1656800</v>
      </c>
      <c r="F39" s="18">
        <v>1656800</v>
      </c>
    </row>
    <row r="40" spans="1:6" ht="18" customHeight="1" x14ac:dyDescent="0.25">
      <c r="A40" s="24" t="s">
        <v>131</v>
      </c>
      <c r="B40" s="23">
        <v>0</v>
      </c>
      <c r="C40" s="23">
        <v>0</v>
      </c>
      <c r="D40" s="23">
        <v>1554965</v>
      </c>
      <c r="E40" s="23">
        <v>1554365</v>
      </c>
      <c r="F40" s="23">
        <v>1554365</v>
      </c>
    </row>
    <row r="41" spans="1:6" ht="18" customHeight="1" x14ac:dyDescent="0.25">
      <c r="A41" s="24" t="s">
        <v>132</v>
      </c>
      <c r="B41" s="23">
        <v>0</v>
      </c>
      <c r="C41" s="23">
        <v>0</v>
      </c>
      <c r="D41" s="23">
        <v>100376</v>
      </c>
      <c r="E41" s="23">
        <v>100376</v>
      </c>
      <c r="F41" s="23">
        <v>100376</v>
      </c>
    </row>
    <row r="42" spans="1:6" ht="18" customHeight="1" x14ac:dyDescent="0.25">
      <c r="A42" s="24" t="s">
        <v>133</v>
      </c>
      <c r="B42" s="23">
        <v>0</v>
      </c>
      <c r="C42" s="23">
        <v>0</v>
      </c>
      <c r="D42" s="23">
        <v>100376</v>
      </c>
      <c r="E42" s="23">
        <v>100376</v>
      </c>
      <c r="F42" s="23">
        <v>100376</v>
      </c>
    </row>
    <row r="43" spans="1:6" ht="18" customHeight="1" x14ac:dyDescent="0.25">
      <c r="A43" s="24" t="s">
        <v>66</v>
      </c>
      <c r="B43" s="23">
        <v>43126.03</v>
      </c>
      <c r="C43" s="23">
        <v>62000</v>
      </c>
      <c r="D43" s="23">
        <v>0</v>
      </c>
      <c r="E43" s="23">
        <v>0</v>
      </c>
      <c r="F43" s="23">
        <v>0</v>
      </c>
    </row>
    <row r="44" spans="1:6" ht="18" customHeight="1" x14ac:dyDescent="0.25">
      <c r="A44" s="24" t="s">
        <v>134</v>
      </c>
      <c r="B44" s="23">
        <v>0</v>
      </c>
      <c r="C44" s="23">
        <v>0</v>
      </c>
      <c r="D44" s="23">
        <v>2059</v>
      </c>
      <c r="E44" s="23">
        <v>2059</v>
      </c>
      <c r="F44" s="23">
        <v>2059</v>
      </c>
    </row>
    <row r="45" spans="1:6" ht="18" customHeight="1" x14ac:dyDescent="0.25">
      <c r="A45" s="24" t="s">
        <v>67</v>
      </c>
      <c r="B45" s="23">
        <v>1362668.67</v>
      </c>
      <c r="C45" s="23">
        <v>1617702</v>
      </c>
      <c r="D45" s="23">
        <v>0</v>
      </c>
      <c r="E45" s="23">
        <v>0</v>
      </c>
      <c r="F45" s="23">
        <v>0</v>
      </c>
    </row>
    <row r="46" spans="1:6" ht="18" customHeight="1" x14ac:dyDescent="0.25">
      <c r="A46" s="19" t="s">
        <v>68</v>
      </c>
      <c r="B46" s="18">
        <v>4090</v>
      </c>
      <c r="C46" s="18">
        <v>440</v>
      </c>
      <c r="D46" s="18">
        <v>0</v>
      </c>
      <c r="E46" s="18">
        <v>0</v>
      </c>
      <c r="F46" s="18">
        <v>0</v>
      </c>
    </row>
    <row r="47" spans="1:6" ht="18" customHeight="1" x14ac:dyDescent="0.25">
      <c r="A47" s="24" t="s">
        <v>69</v>
      </c>
      <c r="B47" s="23">
        <v>4090</v>
      </c>
      <c r="C47" s="23">
        <v>440</v>
      </c>
      <c r="D47" s="23">
        <v>0</v>
      </c>
      <c r="E47" s="23">
        <v>0</v>
      </c>
      <c r="F47" s="23">
        <v>0</v>
      </c>
    </row>
    <row r="48" spans="1:6" ht="26.25" customHeight="1" x14ac:dyDescent="0.25">
      <c r="A48" s="19" t="s">
        <v>135</v>
      </c>
      <c r="B48" s="18">
        <v>303.41000000000003</v>
      </c>
      <c r="C48" s="18">
        <v>0</v>
      </c>
      <c r="D48" s="18">
        <v>0</v>
      </c>
      <c r="E48" s="18">
        <v>0</v>
      </c>
      <c r="F48" s="18">
        <v>0</v>
      </c>
    </row>
    <row r="49" spans="1:6" ht="24.75" customHeight="1" x14ac:dyDescent="0.25">
      <c r="A49" s="24" t="s">
        <v>70</v>
      </c>
      <c r="B49" s="23">
        <v>303.41000000000003</v>
      </c>
      <c r="C49" s="23">
        <v>0</v>
      </c>
      <c r="D49" s="23">
        <v>0</v>
      </c>
      <c r="E49" s="23">
        <v>0</v>
      </c>
      <c r="F49" s="23">
        <v>0</v>
      </c>
    </row>
  </sheetData>
  <mergeCells count="1">
    <mergeCell ref="A1:F1"/>
  </mergeCells>
  <pageMargins left="0.31496062992125984" right="0.31496062992125984" top="0.35433070866141736" bottom="0.35433070866141736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9"/>
  <sheetViews>
    <sheetView workbookViewId="0">
      <selection activeCell="D21" sqref="D21"/>
    </sheetView>
  </sheetViews>
  <sheetFormatPr defaultRowHeight="15" x14ac:dyDescent="0.25"/>
  <cols>
    <col min="1" max="1" width="40" customWidth="1"/>
    <col min="2" max="2" width="12.5703125" bestFit="1" customWidth="1"/>
    <col min="3" max="3" width="14.42578125" bestFit="1" customWidth="1"/>
    <col min="4" max="4" width="10.5703125" bestFit="1" customWidth="1"/>
    <col min="5" max="6" width="13.140625" bestFit="1" customWidth="1"/>
  </cols>
  <sheetData>
    <row r="1" spans="1:6" ht="15.75" customHeight="1" x14ac:dyDescent="0.25">
      <c r="A1" s="76" t="s">
        <v>136</v>
      </c>
      <c r="B1" s="76"/>
      <c r="C1" s="76"/>
      <c r="D1" s="76"/>
      <c r="E1" s="76"/>
      <c r="F1" s="76"/>
    </row>
    <row r="2" spans="1:6" ht="12.75" customHeight="1" x14ac:dyDescent="0.25"/>
    <row r="3" spans="1:6" x14ac:dyDescent="0.25">
      <c r="A3" s="12" t="s">
        <v>57</v>
      </c>
      <c r="B3" s="14" t="s">
        <v>120</v>
      </c>
      <c r="C3" s="14" t="s">
        <v>121</v>
      </c>
      <c r="D3" s="14" t="s">
        <v>122</v>
      </c>
      <c r="E3" s="14" t="s">
        <v>123</v>
      </c>
      <c r="F3" s="14" t="s">
        <v>124</v>
      </c>
    </row>
    <row r="4" spans="1:6" x14ac:dyDescent="0.25">
      <c r="A4" s="15" t="s">
        <v>40</v>
      </c>
      <c r="B4" s="18">
        <v>1559225.42</v>
      </c>
      <c r="C4" s="18">
        <v>1850780</v>
      </c>
      <c r="D4" s="18">
        <v>1865618</v>
      </c>
      <c r="E4" s="18">
        <v>1856704</v>
      </c>
      <c r="F4" s="18">
        <v>1856704</v>
      </c>
    </row>
    <row r="5" spans="1:6" x14ac:dyDescent="0.25">
      <c r="A5" s="19" t="s">
        <v>71</v>
      </c>
      <c r="B5" s="18">
        <v>1559225.42</v>
      </c>
      <c r="C5" s="18">
        <v>1850780</v>
      </c>
      <c r="D5" s="18">
        <v>1865618</v>
      </c>
      <c r="E5" s="18">
        <v>1856704</v>
      </c>
      <c r="F5" s="18">
        <v>1856704</v>
      </c>
    </row>
    <row r="6" spans="1:6" x14ac:dyDescent="0.25">
      <c r="A6" s="24" t="s">
        <v>72</v>
      </c>
      <c r="B6" s="25">
        <v>45256.79</v>
      </c>
      <c r="C6" s="25">
        <v>66270</v>
      </c>
      <c r="D6" s="25">
        <v>62087</v>
      </c>
      <c r="E6" s="25">
        <v>62087</v>
      </c>
      <c r="F6" s="25">
        <v>62087</v>
      </c>
    </row>
    <row r="7" spans="1:6" x14ac:dyDescent="0.25">
      <c r="A7" s="24" t="s">
        <v>73</v>
      </c>
      <c r="B7" s="25">
        <v>1513968.63</v>
      </c>
      <c r="C7" s="25">
        <v>1780083</v>
      </c>
      <c r="D7" s="25">
        <v>1803331</v>
      </c>
      <c r="E7" s="25">
        <v>1794417</v>
      </c>
      <c r="F7" s="25">
        <v>1794417</v>
      </c>
    </row>
    <row r="8" spans="1:6" ht="22.5" x14ac:dyDescent="0.25">
      <c r="A8" s="24" t="s">
        <v>137</v>
      </c>
      <c r="B8" s="25">
        <v>0</v>
      </c>
      <c r="C8" s="25">
        <v>4227</v>
      </c>
      <c r="D8" s="25">
        <v>0</v>
      </c>
      <c r="E8" s="25">
        <v>0</v>
      </c>
      <c r="F8" s="25">
        <v>0</v>
      </c>
    </row>
    <row r="9" spans="1:6" x14ac:dyDescent="0.25">
      <c r="A9" s="24" t="s">
        <v>74</v>
      </c>
      <c r="B9" s="25">
        <v>0</v>
      </c>
      <c r="C9" s="25">
        <v>200</v>
      </c>
      <c r="D9" s="25">
        <v>200</v>
      </c>
      <c r="E9" s="25">
        <v>200</v>
      </c>
      <c r="F9" s="25">
        <v>200</v>
      </c>
    </row>
  </sheetData>
  <mergeCells count="1">
    <mergeCell ref="A1:F1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15"/>
  <sheetViews>
    <sheetView workbookViewId="0">
      <selection activeCell="L18" sqref="L18"/>
    </sheetView>
  </sheetViews>
  <sheetFormatPr defaultRowHeight="15" x14ac:dyDescent="0.25"/>
  <sheetData>
    <row r="1" spans="1:8" x14ac:dyDescent="0.25">
      <c r="A1" s="75" t="s">
        <v>138</v>
      </c>
      <c r="B1" s="75"/>
      <c r="C1" s="75"/>
      <c r="D1" s="75"/>
      <c r="E1" s="75"/>
      <c r="F1" s="75"/>
      <c r="G1" s="75"/>
      <c r="H1" s="75"/>
    </row>
    <row r="3" spans="1:8" x14ac:dyDescent="0.25">
      <c r="A3" s="76" t="s">
        <v>139</v>
      </c>
      <c r="B3" s="76"/>
      <c r="C3" s="76"/>
      <c r="D3" s="76"/>
      <c r="E3" s="76"/>
      <c r="F3" s="76"/>
      <c r="G3" s="76"/>
      <c r="H3" s="76"/>
    </row>
    <row r="5" spans="1:8" ht="22.5" x14ac:dyDescent="0.25">
      <c r="A5" s="12" t="s">
        <v>21</v>
      </c>
      <c r="B5" s="13" t="s">
        <v>22</v>
      </c>
      <c r="C5" s="14" t="s">
        <v>75</v>
      </c>
      <c r="D5" s="14" t="s">
        <v>120</v>
      </c>
      <c r="E5" s="14" t="s">
        <v>121</v>
      </c>
      <c r="F5" s="14" t="s">
        <v>122</v>
      </c>
      <c r="G5" s="14" t="s">
        <v>123</v>
      </c>
      <c r="H5" s="14" t="s">
        <v>124</v>
      </c>
    </row>
    <row r="6" spans="1:8" x14ac:dyDescent="0.25">
      <c r="A6" s="15"/>
      <c r="B6" s="20"/>
      <c r="C6" s="16"/>
      <c r="D6" s="18"/>
      <c r="E6" s="18"/>
      <c r="F6" s="18"/>
      <c r="G6" s="18"/>
      <c r="H6" s="18"/>
    </row>
    <row r="7" spans="1:8" x14ac:dyDescent="0.25">
      <c r="A7" s="21"/>
      <c r="B7" s="11"/>
      <c r="C7" s="11"/>
      <c r="D7" s="23"/>
      <c r="E7" s="23"/>
      <c r="F7" s="23"/>
      <c r="G7" s="23"/>
      <c r="H7" s="23"/>
    </row>
    <row r="9" spans="1:8" x14ac:dyDescent="0.25">
      <c r="A9" s="77" t="s">
        <v>140</v>
      </c>
      <c r="B9" s="77"/>
      <c r="C9" s="77"/>
      <c r="D9" s="77"/>
      <c r="E9" s="77"/>
      <c r="F9" s="77"/>
    </row>
    <row r="11" spans="1:8" ht="33.75" x14ac:dyDescent="0.25">
      <c r="A11" s="12" t="s">
        <v>57</v>
      </c>
      <c r="B11" s="14" t="s">
        <v>120</v>
      </c>
      <c r="C11" s="14" t="s">
        <v>121</v>
      </c>
      <c r="D11" s="14" t="s">
        <v>122</v>
      </c>
      <c r="E11" s="14" t="s">
        <v>123</v>
      </c>
      <c r="F11" s="14" t="s">
        <v>124</v>
      </c>
    </row>
    <row r="12" spans="1:8" x14ac:dyDescent="0.25">
      <c r="A12" s="19" t="s">
        <v>76</v>
      </c>
      <c r="B12" s="18"/>
      <c r="C12" s="18"/>
      <c r="D12" s="18"/>
      <c r="E12" s="18"/>
      <c r="F12" s="18"/>
    </row>
    <row r="13" spans="1:8" x14ac:dyDescent="0.25">
      <c r="A13" s="15"/>
      <c r="B13" s="18"/>
      <c r="C13" s="18"/>
      <c r="D13" s="18"/>
      <c r="E13" s="18"/>
      <c r="F13" s="18"/>
    </row>
    <row r="14" spans="1:8" x14ac:dyDescent="0.25">
      <c r="A14" s="26"/>
      <c r="B14" s="23"/>
      <c r="C14" s="23"/>
      <c r="D14" s="23"/>
      <c r="E14" s="23"/>
      <c r="F14" s="23"/>
    </row>
    <row r="15" spans="1:8" x14ac:dyDescent="0.25">
      <c r="A15" s="26"/>
      <c r="B15" s="23"/>
      <c r="C15" s="23"/>
      <c r="D15" s="23"/>
      <c r="E15" s="23"/>
      <c r="F15" s="23"/>
    </row>
  </sheetData>
  <mergeCells count="3">
    <mergeCell ref="A1:H1"/>
    <mergeCell ref="A3:H3"/>
    <mergeCell ref="A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19"/>
  <sheetViews>
    <sheetView workbookViewId="0">
      <selection activeCell="C10" sqref="C10"/>
    </sheetView>
  </sheetViews>
  <sheetFormatPr defaultRowHeight="15" x14ac:dyDescent="0.25"/>
  <cols>
    <col min="1" max="1" width="5.5703125" bestFit="1" customWidth="1"/>
    <col min="2" max="2" width="4.85546875" bestFit="1" customWidth="1"/>
    <col min="3" max="3" width="32.5703125" customWidth="1"/>
    <col min="4" max="4" width="8.28515625" bestFit="1" customWidth="1"/>
    <col min="5" max="5" width="10" bestFit="1" customWidth="1"/>
    <col min="6" max="6" width="8.5703125" bestFit="1" customWidth="1"/>
    <col min="7" max="8" width="8.7109375" bestFit="1" customWidth="1"/>
  </cols>
  <sheetData>
    <row r="1" spans="1:8" ht="15.75" customHeight="1" x14ac:dyDescent="0.25">
      <c r="A1" s="75" t="s">
        <v>141</v>
      </c>
      <c r="B1" s="75"/>
      <c r="C1" s="75"/>
      <c r="D1" s="75"/>
      <c r="E1" s="75"/>
      <c r="F1" s="75"/>
      <c r="G1" s="75"/>
      <c r="H1" s="75"/>
    </row>
    <row r="2" spans="1:8" ht="12.75" customHeight="1" x14ac:dyDescent="0.25"/>
    <row r="4" spans="1:8" ht="30" customHeight="1" x14ac:dyDescent="0.25">
      <c r="A4" s="31" t="s">
        <v>142</v>
      </c>
      <c r="B4" s="32" t="s">
        <v>143</v>
      </c>
      <c r="C4" s="32" t="s">
        <v>75</v>
      </c>
      <c r="D4" s="33" t="s">
        <v>120</v>
      </c>
      <c r="E4" s="33" t="s">
        <v>121</v>
      </c>
      <c r="F4" s="33" t="s">
        <v>122</v>
      </c>
      <c r="G4" s="33" t="s">
        <v>123</v>
      </c>
      <c r="H4" s="33" t="s">
        <v>124</v>
      </c>
    </row>
    <row r="5" spans="1:8" x14ac:dyDescent="0.25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pans="1:8" x14ac:dyDescent="0.25">
      <c r="A6" s="35">
        <v>9</v>
      </c>
      <c r="B6" s="34"/>
      <c r="C6" s="35" t="s">
        <v>165</v>
      </c>
      <c r="D6" s="36">
        <v>31902.03</v>
      </c>
      <c r="E6" s="36"/>
      <c r="F6" s="34"/>
      <c r="G6" s="37"/>
      <c r="H6" s="37"/>
    </row>
    <row r="7" spans="1:8" x14ac:dyDescent="0.25">
      <c r="A7" s="35">
        <v>92</v>
      </c>
      <c r="B7" s="34"/>
      <c r="C7" s="35" t="s">
        <v>166</v>
      </c>
      <c r="D7" s="36">
        <v>31902.03</v>
      </c>
      <c r="E7" s="36"/>
      <c r="F7" s="34"/>
      <c r="G7" s="37"/>
      <c r="H7" s="37"/>
    </row>
    <row r="8" spans="1:8" x14ac:dyDescent="0.25">
      <c r="A8" s="38">
        <v>922</v>
      </c>
      <c r="B8" s="34"/>
      <c r="C8" s="38" t="s">
        <v>167</v>
      </c>
      <c r="D8" s="39">
        <v>31902.03</v>
      </c>
      <c r="E8" s="39"/>
      <c r="F8" s="34"/>
      <c r="G8" s="37"/>
      <c r="H8" s="37"/>
    </row>
    <row r="9" spans="1:8" x14ac:dyDescent="0.25">
      <c r="A9" s="38">
        <v>9221</v>
      </c>
      <c r="B9" s="34"/>
      <c r="C9" s="38" t="s">
        <v>168</v>
      </c>
      <c r="D9" s="39">
        <v>31902.03</v>
      </c>
      <c r="E9" s="39">
        <v>10083</v>
      </c>
      <c r="F9" s="34"/>
      <c r="G9" s="37"/>
      <c r="H9" s="37"/>
    </row>
    <row r="10" spans="1:8" ht="21.75" customHeight="1" x14ac:dyDescent="0.25">
      <c r="A10" s="34"/>
      <c r="B10" s="35">
        <v>32</v>
      </c>
      <c r="C10" s="41" t="s">
        <v>109</v>
      </c>
      <c r="D10" s="39">
        <v>10128.26</v>
      </c>
      <c r="E10" s="39">
        <v>8314</v>
      </c>
      <c r="F10" s="34"/>
      <c r="G10" s="37"/>
      <c r="H10" s="37"/>
    </row>
    <row r="11" spans="1:8" ht="22.5" x14ac:dyDescent="0.25">
      <c r="A11" s="34"/>
      <c r="B11" s="35">
        <v>49</v>
      </c>
      <c r="C11" s="41" t="s">
        <v>170</v>
      </c>
      <c r="D11" s="42">
        <v>400.1</v>
      </c>
      <c r="E11" s="42">
        <v>650</v>
      </c>
      <c r="F11" s="34"/>
      <c r="G11" s="37"/>
      <c r="H11" s="37"/>
    </row>
    <row r="12" spans="1:8" x14ac:dyDescent="0.25">
      <c r="A12" s="34"/>
      <c r="B12" s="43">
        <v>54</v>
      </c>
      <c r="C12" s="40" t="s">
        <v>113</v>
      </c>
      <c r="D12" s="44">
        <v>21104.67</v>
      </c>
      <c r="E12" s="44">
        <v>1119</v>
      </c>
      <c r="F12" s="34"/>
      <c r="G12" s="37"/>
      <c r="H12" s="37"/>
    </row>
    <row r="13" spans="1:8" ht="22.5" x14ac:dyDescent="0.25">
      <c r="A13" s="34"/>
      <c r="B13" s="43">
        <v>72</v>
      </c>
      <c r="C13" s="41" t="s">
        <v>171</v>
      </c>
      <c r="D13" s="45">
        <v>269</v>
      </c>
      <c r="E13" s="45"/>
      <c r="F13" s="34"/>
      <c r="G13" s="37">
        <v>0</v>
      </c>
      <c r="H13" s="37">
        <v>0</v>
      </c>
    </row>
    <row r="14" spans="1:8" x14ac:dyDescent="0.25">
      <c r="A14" s="50"/>
      <c r="B14" s="50"/>
      <c r="C14" s="50" t="s">
        <v>169</v>
      </c>
      <c r="D14" s="46">
        <v>31902.03</v>
      </c>
      <c r="E14" s="46">
        <f>SUM(E10:E13)</f>
        <v>10083</v>
      </c>
      <c r="F14" s="46">
        <f t="shared" ref="F14:H14" si="0">SUM(F10:F13)</f>
        <v>0</v>
      </c>
      <c r="G14" s="46">
        <f t="shared" si="0"/>
        <v>0</v>
      </c>
      <c r="H14" s="46">
        <f t="shared" si="0"/>
        <v>0</v>
      </c>
    </row>
    <row r="15" spans="1:8" x14ac:dyDescent="0.25">
      <c r="A15" s="34"/>
      <c r="B15" s="34">
        <v>31</v>
      </c>
      <c r="C15" s="34" t="s">
        <v>129</v>
      </c>
      <c r="D15" s="34"/>
      <c r="E15" s="34"/>
      <c r="F15" s="47">
        <v>8314</v>
      </c>
      <c r="G15" s="34">
        <v>0</v>
      </c>
      <c r="H15" s="34">
        <v>0</v>
      </c>
    </row>
    <row r="16" spans="1:8" x14ac:dyDescent="0.25">
      <c r="A16" s="34"/>
      <c r="B16" s="34">
        <v>43</v>
      </c>
      <c r="C16" s="34" t="s">
        <v>130</v>
      </c>
      <c r="D16" s="34"/>
      <c r="E16" s="34"/>
      <c r="F16" s="34"/>
      <c r="G16" s="34"/>
      <c r="H16" s="34"/>
    </row>
    <row r="17" spans="1:8" x14ac:dyDescent="0.25">
      <c r="A17" s="34"/>
      <c r="B17" s="34">
        <v>50</v>
      </c>
      <c r="C17" s="34" t="s">
        <v>131</v>
      </c>
      <c r="D17" s="34"/>
      <c r="E17" s="34"/>
      <c r="F17" s="34">
        <v>600</v>
      </c>
      <c r="G17" s="34">
        <v>0</v>
      </c>
      <c r="H17" s="34">
        <v>0</v>
      </c>
    </row>
    <row r="18" spans="1:8" x14ac:dyDescent="0.25">
      <c r="A18" s="50"/>
      <c r="B18" s="48"/>
      <c r="C18" s="48" t="s">
        <v>172</v>
      </c>
      <c r="D18" s="49">
        <f>+D14</f>
        <v>31902.03</v>
      </c>
      <c r="E18" s="49">
        <f>+E14</f>
        <v>10083</v>
      </c>
      <c r="F18" s="49">
        <f>SUM(F15:F17)</f>
        <v>8914</v>
      </c>
      <c r="G18" s="49">
        <f t="shared" ref="G18:H18" si="1">SUM(G15:G17)</f>
        <v>0</v>
      </c>
      <c r="H18" s="49">
        <f t="shared" si="1"/>
        <v>0</v>
      </c>
    </row>
    <row r="19" spans="1:8" x14ac:dyDescent="0.25">
      <c r="A19" s="34"/>
      <c r="B19" s="34"/>
      <c r="C19" s="34"/>
      <c r="D19" s="34"/>
      <c r="E19" s="34"/>
      <c r="F19" s="34"/>
      <c r="G19" s="34"/>
      <c r="H19" s="34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140"/>
  <sheetViews>
    <sheetView topLeftCell="A82" workbookViewId="0">
      <selection activeCell="B16" sqref="B16"/>
    </sheetView>
  </sheetViews>
  <sheetFormatPr defaultRowHeight="15" x14ac:dyDescent="0.25"/>
  <cols>
    <col min="1" max="1" width="21" bestFit="1" customWidth="1"/>
    <col min="2" max="2" width="44.7109375" customWidth="1"/>
    <col min="3" max="3" width="9.140625" customWidth="1"/>
    <col min="4" max="5" width="10.5703125" bestFit="1" customWidth="1"/>
    <col min="6" max="6" width="10.5703125" customWidth="1"/>
    <col min="7" max="7" width="10.7109375" customWidth="1"/>
  </cols>
  <sheetData>
    <row r="1" spans="1:7" ht="15.75" customHeight="1" x14ac:dyDescent="0.25">
      <c r="A1" s="78" t="s">
        <v>144</v>
      </c>
      <c r="B1" s="78"/>
      <c r="C1" s="78"/>
      <c r="D1" s="78"/>
      <c r="E1" s="78"/>
      <c r="F1" s="78"/>
      <c r="G1" s="78"/>
    </row>
    <row r="2" spans="1:7" ht="10.5" customHeight="1" x14ac:dyDescent="0.25"/>
    <row r="3" spans="1:7" ht="15" customHeight="1" x14ac:dyDescent="0.25">
      <c r="A3" s="79" t="s">
        <v>145</v>
      </c>
      <c r="B3" s="79"/>
      <c r="C3" s="79"/>
      <c r="D3" s="79"/>
      <c r="E3" s="79"/>
      <c r="F3" s="79"/>
      <c r="G3" s="79"/>
    </row>
    <row r="4" spans="1:7" ht="10.5" customHeight="1" x14ac:dyDescent="0.25"/>
    <row r="5" spans="1:7" ht="27.75" customHeight="1" x14ac:dyDescent="0.25">
      <c r="A5" s="12" t="s">
        <v>77</v>
      </c>
      <c r="B5" s="13" t="s">
        <v>75</v>
      </c>
      <c r="C5" s="14" t="s">
        <v>120</v>
      </c>
      <c r="D5" s="14" t="s">
        <v>121</v>
      </c>
      <c r="E5" s="14" t="s">
        <v>122</v>
      </c>
      <c r="F5" s="14" t="s">
        <v>123</v>
      </c>
      <c r="G5" s="14" t="s">
        <v>124</v>
      </c>
    </row>
    <row r="6" spans="1:7" ht="18" customHeight="1" x14ac:dyDescent="0.25">
      <c r="A6" s="19" t="s">
        <v>78</v>
      </c>
      <c r="B6" s="17" t="s">
        <v>79</v>
      </c>
      <c r="C6" s="18">
        <v>45256.79</v>
      </c>
      <c r="D6" s="18">
        <v>70697</v>
      </c>
      <c r="E6" s="18">
        <v>62287</v>
      </c>
      <c r="F6" s="18">
        <v>62287</v>
      </c>
      <c r="G6" s="18">
        <v>62287</v>
      </c>
    </row>
    <row r="7" spans="1:7" ht="18" customHeight="1" x14ac:dyDescent="0.25">
      <c r="A7" s="19" t="s">
        <v>80</v>
      </c>
      <c r="B7" s="17" t="s">
        <v>81</v>
      </c>
      <c r="C7" s="18">
        <v>1130</v>
      </c>
      <c r="D7" s="18">
        <v>0</v>
      </c>
      <c r="E7" s="18">
        <v>0</v>
      </c>
      <c r="F7" s="18">
        <v>0</v>
      </c>
      <c r="G7" s="18">
        <v>0</v>
      </c>
    </row>
    <row r="8" spans="1:7" ht="18" customHeight="1" x14ac:dyDescent="0.25">
      <c r="A8" s="24" t="s">
        <v>82</v>
      </c>
      <c r="B8" s="27" t="s">
        <v>83</v>
      </c>
      <c r="C8" s="25">
        <v>1130</v>
      </c>
      <c r="D8" s="25">
        <v>0</v>
      </c>
      <c r="E8" s="25">
        <v>0</v>
      </c>
      <c r="F8" s="25">
        <v>0</v>
      </c>
      <c r="G8" s="25">
        <v>0</v>
      </c>
    </row>
    <row r="9" spans="1:7" ht="18" customHeight="1" x14ac:dyDescent="0.25">
      <c r="A9" s="28" t="s">
        <v>41</v>
      </c>
      <c r="B9" s="22" t="s">
        <v>42</v>
      </c>
      <c r="C9" s="23">
        <v>1130</v>
      </c>
      <c r="D9" s="23">
        <v>0</v>
      </c>
      <c r="E9" s="23">
        <v>0</v>
      </c>
      <c r="F9" s="23">
        <v>0</v>
      </c>
      <c r="G9" s="23">
        <v>0</v>
      </c>
    </row>
    <row r="10" spans="1:7" ht="18" customHeight="1" x14ac:dyDescent="0.25">
      <c r="A10" s="28" t="s">
        <v>45</v>
      </c>
      <c r="B10" s="22" t="s">
        <v>46</v>
      </c>
      <c r="C10" s="23">
        <v>1130</v>
      </c>
      <c r="D10" s="23">
        <v>0</v>
      </c>
      <c r="E10" s="23">
        <v>0</v>
      </c>
      <c r="F10" s="23">
        <v>0</v>
      </c>
      <c r="G10" s="23">
        <v>0</v>
      </c>
    </row>
    <row r="11" spans="1:7" ht="18" customHeight="1" x14ac:dyDescent="0.25">
      <c r="A11" s="19" t="s">
        <v>146</v>
      </c>
      <c r="B11" s="17" t="s">
        <v>147</v>
      </c>
      <c r="C11" s="18">
        <v>0</v>
      </c>
      <c r="D11" s="18">
        <v>1677</v>
      </c>
      <c r="E11" s="18">
        <v>0</v>
      </c>
      <c r="F11" s="18">
        <v>0</v>
      </c>
      <c r="G11" s="18">
        <v>0</v>
      </c>
    </row>
    <row r="12" spans="1:7" ht="18" customHeight="1" x14ac:dyDescent="0.25">
      <c r="A12" s="24" t="s">
        <v>82</v>
      </c>
      <c r="B12" s="27" t="s">
        <v>83</v>
      </c>
      <c r="C12" s="25">
        <v>0</v>
      </c>
      <c r="D12" s="25">
        <v>1677</v>
      </c>
      <c r="E12" s="25">
        <v>0</v>
      </c>
      <c r="F12" s="25">
        <v>0</v>
      </c>
      <c r="G12" s="25">
        <v>0</v>
      </c>
    </row>
    <row r="13" spans="1:7" ht="18" customHeight="1" x14ac:dyDescent="0.25">
      <c r="A13" s="28" t="s">
        <v>41</v>
      </c>
      <c r="B13" s="22" t="s">
        <v>42</v>
      </c>
      <c r="C13" s="23">
        <v>0</v>
      </c>
      <c r="D13" s="23">
        <v>1677</v>
      </c>
      <c r="E13" s="23">
        <v>0</v>
      </c>
      <c r="F13" s="23">
        <v>0</v>
      </c>
      <c r="G13" s="23">
        <v>0</v>
      </c>
    </row>
    <row r="14" spans="1:7" ht="18" customHeight="1" x14ac:dyDescent="0.25">
      <c r="A14" s="28" t="s">
        <v>45</v>
      </c>
      <c r="B14" s="22" t="s">
        <v>46</v>
      </c>
      <c r="C14" s="23">
        <v>0</v>
      </c>
      <c r="D14" s="23">
        <v>1677</v>
      </c>
      <c r="E14" s="23">
        <v>0</v>
      </c>
      <c r="F14" s="23">
        <v>0</v>
      </c>
      <c r="G14" s="23">
        <v>0</v>
      </c>
    </row>
    <row r="15" spans="1:7" ht="21" customHeight="1" x14ac:dyDescent="0.25">
      <c r="A15" s="19" t="s">
        <v>84</v>
      </c>
      <c r="B15" s="17" t="s">
        <v>85</v>
      </c>
      <c r="C15" s="18">
        <v>125</v>
      </c>
      <c r="D15" s="18">
        <v>270</v>
      </c>
      <c r="E15" s="18">
        <v>245</v>
      </c>
      <c r="F15" s="18">
        <v>245</v>
      </c>
      <c r="G15" s="18">
        <v>245</v>
      </c>
    </row>
    <row r="16" spans="1:7" ht="18" customHeight="1" x14ac:dyDescent="0.25">
      <c r="A16" s="24" t="s">
        <v>82</v>
      </c>
      <c r="B16" s="27" t="s">
        <v>83</v>
      </c>
      <c r="C16" s="25">
        <v>125</v>
      </c>
      <c r="D16" s="25">
        <v>270</v>
      </c>
      <c r="E16" s="25">
        <v>0</v>
      </c>
      <c r="F16" s="25">
        <v>0</v>
      </c>
      <c r="G16" s="25">
        <v>0</v>
      </c>
    </row>
    <row r="17" spans="1:7" ht="18" customHeight="1" x14ac:dyDescent="0.25">
      <c r="A17" s="28" t="s">
        <v>53</v>
      </c>
      <c r="B17" s="22" t="s">
        <v>54</v>
      </c>
      <c r="C17" s="23">
        <v>125</v>
      </c>
      <c r="D17" s="23">
        <v>270</v>
      </c>
      <c r="E17" s="23">
        <v>0</v>
      </c>
      <c r="F17" s="23">
        <v>0</v>
      </c>
      <c r="G17" s="23">
        <v>0</v>
      </c>
    </row>
    <row r="18" spans="1:7" ht="18" customHeight="1" x14ac:dyDescent="0.25">
      <c r="A18" s="28" t="s">
        <v>55</v>
      </c>
      <c r="B18" s="22" t="s">
        <v>56</v>
      </c>
      <c r="C18" s="23">
        <v>125</v>
      </c>
      <c r="D18" s="23">
        <v>270</v>
      </c>
      <c r="E18" s="23">
        <v>0</v>
      </c>
      <c r="F18" s="23">
        <v>0</v>
      </c>
      <c r="G18" s="23">
        <v>0</v>
      </c>
    </row>
    <row r="19" spans="1:7" ht="18" customHeight="1" x14ac:dyDescent="0.25">
      <c r="A19" s="24" t="s">
        <v>82</v>
      </c>
      <c r="B19" s="27" t="s">
        <v>148</v>
      </c>
      <c r="C19" s="25">
        <v>0</v>
      </c>
      <c r="D19" s="25">
        <v>0</v>
      </c>
      <c r="E19" s="25">
        <v>245</v>
      </c>
      <c r="F19" s="25">
        <v>245</v>
      </c>
      <c r="G19" s="25">
        <v>245</v>
      </c>
    </row>
    <row r="20" spans="1:7" ht="18" customHeight="1" x14ac:dyDescent="0.25">
      <c r="A20" s="28" t="s">
        <v>53</v>
      </c>
      <c r="B20" s="22" t="s">
        <v>54</v>
      </c>
      <c r="C20" s="23">
        <v>0</v>
      </c>
      <c r="D20" s="23">
        <v>0</v>
      </c>
      <c r="E20" s="23">
        <v>245</v>
      </c>
      <c r="F20" s="23">
        <v>245</v>
      </c>
      <c r="G20" s="23">
        <v>245</v>
      </c>
    </row>
    <row r="21" spans="1:7" ht="18" customHeight="1" x14ac:dyDescent="0.25">
      <c r="A21" s="28" t="s">
        <v>55</v>
      </c>
      <c r="B21" s="22" t="s">
        <v>56</v>
      </c>
      <c r="C21" s="23">
        <v>0</v>
      </c>
      <c r="D21" s="23">
        <v>0</v>
      </c>
      <c r="E21" s="23">
        <v>245</v>
      </c>
      <c r="F21" s="23">
        <v>245</v>
      </c>
      <c r="G21" s="23">
        <v>245</v>
      </c>
    </row>
    <row r="22" spans="1:7" ht="18" customHeight="1" x14ac:dyDescent="0.25">
      <c r="A22" s="19" t="s">
        <v>86</v>
      </c>
      <c r="B22" s="17" t="s">
        <v>87</v>
      </c>
      <c r="C22" s="18">
        <v>0</v>
      </c>
      <c r="D22" s="18">
        <v>200</v>
      </c>
      <c r="E22" s="18">
        <v>200</v>
      </c>
      <c r="F22" s="18">
        <v>200</v>
      </c>
      <c r="G22" s="18">
        <v>200</v>
      </c>
    </row>
    <row r="23" spans="1:7" ht="18" customHeight="1" x14ac:dyDescent="0.25">
      <c r="A23" s="24" t="s">
        <v>82</v>
      </c>
      <c r="B23" s="27" t="s">
        <v>83</v>
      </c>
      <c r="C23" s="25">
        <v>0</v>
      </c>
      <c r="D23" s="25">
        <v>200</v>
      </c>
      <c r="E23" s="25">
        <v>0</v>
      </c>
      <c r="F23" s="25">
        <v>0</v>
      </c>
      <c r="G23" s="25">
        <v>0</v>
      </c>
    </row>
    <row r="24" spans="1:7" ht="18" customHeight="1" x14ac:dyDescent="0.25">
      <c r="A24" s="28" t="s">
        <v>41</v>
      </c>
      <c r="B24" s="22" t="s">
        <v>42</v>
      </c>
      <c r="C24" s="23">
        <v>0</v>
      </c>
      <c r="D24" s="23">
        <v>200</v>
      </c>
      <c r="E24" s="23">
        <v>0</v>
      </c>
      <c r="F24" s="23">
        <v>0</v>
      </c>
      <c r="G24" s="23">
        <v>0</v>
      </c>
    </row>
    <row r="25" spans="1:7" ht="18" customHeight="1" x14ac:dyDescent="0.25">
      <c r="A25" s="28" t="s">
        <v>45</v>
      </c>
      <c r="B25" s="22" t="s">
        <v>46</v>
      </c>
      <c r="C25" s="23">
        <v>0</v>
      </c>
      <c r="D25" s="23">
        <v>200</v>
      </c>
      <c r="E25" s="23">
        <v>0</v>
      </c>
      <c r="F25" s="23">
        <v>0</v>
      </c>
      <c r="G25" s="23">
        <v>0</v>
      </c>
    </row>
    <row r="26" spans="1:7" ht="18" customHeight="1" x14ac:dyDescent="0.25">
      <c r="A26" s="24" t="s">
        <v>82</v>
      </c>
      <c r="B26" s="27" t="s">
        <v>148</v>
      </c>
      <c r="C26" s="25">
        <v>0</v>
      </c>
      <c r="D26" s="25">
        <v>0</v>
      </c>
      <c r="E26" s="25">
        <v>200</v>
      </c>
      <c r="F26" s="25">
        <v>200</v>
      </c>
      <c r="G26" s="25">
        <v>200</v>
      </c>
    </row>
    <row r="27" spans="1:7" ht="18" customHeight="1" x14ac:dyDescent="0.25">
      <c r="A27" s="28" t="s">
        <v>41</v>
      </c>
      <c r="B27" s="22" t="s">
        <v>42</v>
      </c>
      <c r="C27" s="23">
        <v>0</v>
      </c>
      <c r="D27" s="23">
        <v>0</v>
      </c>
      <c r="E27" s="23">
        <v>200</v>
      </c>
      <c r="F27" s="23">
        <v>200</v>
      </c>
      <c r="G27" s="23">
        <v>200</v>
      </c>
    </row>
    <row r="28" spans="1:7" ht="18" customHeight="1" x14ac:dyDescent="0.25">
      <c r="A28" s="28" t="s">
        <v>45</v>
      </c>
      <c r="B28" s="22" t="s">
        <v>46</v>
      </c>
      <c r="C28" s="23">
        <v>0</v>
      </c>
      <c r="D28" s="23">
        <v>0</v>
      </c>
      <c r="E28" s="23">
        <v>200</v>
      </c>
      <c r="F28" s="23">
        <v>200</v>
      </c>
      <c r="G28" s="23">
        <v>200</v>
      </c>
    </row>
    <row r="29" spans="1:7" ht="18" customHeight="1" x14ac:dyDescent="0.25">
      <c r="A29" s="19" t="s">
        <v>88</v>
      </c>
      <c r="B29" s="17" t="s">
        <v>89</v>
      </c>
      <c r="C29" s="18">
        <v>42527.48</v>
      </c>
      <c r="D29" s="18">
        <v>64000</v>
      </c>
      <c r="E29" s="18">
        <v>59515</v>
      </c>
      <c r="F29" s="18">
        <v>59515</v>
      </c>
      <c r="G29" s="18">
        <v>59515</v>
      </c>
    </row>
    <row r="30" spans="1:7" ht="18" customHeight="1" x14ac:dyDescent="0.25">
      <c r="A30" s="24" t="s">
        <v>82</v>
      </c>
      <c r="B30" s="27" t="s">
        <v>83</v>
      </c>
      <c r="C30" s="25">
        <v>875.76</v>
      </c>
      <c r="D30" s="25">
        <v>4000</v>
      </c>
      <c r="E30" s="25">
        <v>0</v>
      </c>
      <c r="F30" s="25">
        <v>0</v>
      </c>
      <c r="G30" s="25">
        <v>0</v>
      </c>
    </row>
    <row r="31" spans="1:7" ht="18" customHeight="1" x14ac:dyDescent="0.25">
      <c r="A31" s="28" t="s">
        <v>41</v>
      </c>
      <c r="B31" s="22" t="s">
        <v>42</v>
      </c>
      <c r="C31" s="23">
        <v>875.76</v>
      </c>
      <c r="D31" s="23">
        <v>4000</v>
      </c>
      <c r="E31" s="23">
        <v>0</v>
      </c>
      <c r="F31" s="23">
        <v>0</v>
      </c>
      <c r="G31" s="23">
        <v>0</v>
      </c>
    </row>
    <row r="32" spans="1:7" ht="18" customHeight="1" x14ac:dyDescent="0.25">
      <c r="A32" s="28" t="s">
        <v>43</v>
      </c>
      <c r="B32" s="22" t="s">
        <v>44</v>
      </c>
      <c r="C32" s="23">
        <v>0</v>
      </c>
      <c r="D32" s="23">
        <v>4000</v>
      </c>
      <c r="E32" s="23">
        <v>0</v>
      </c>
      <c r="F32" s="23">
        <v>0</v>
      </c>
      <c r="G32" s="23">
        <v>0</v>
      </c>
    </row>
    <row r="33" spans="1:7" ht="18" customHeight="1" x14ac:dyDescent="0.25">
      <c r="A33" s="28" t="s">
        <v>45</v>
      </c>
      <c r="B33" s="22" t="s">
        <v>46</v>
      </c>
      <c r="C33" s="23">
        <v>875.76</v>
      </c>
      <c r="D33" s="23">
        <v>0</v>
      </c>
      <c r="E33" s="23">
        <v>0</v>
      </c>
      <c r="F33" s="23">
        <v>0</v>
      </c>
      <c r="G33" s="23">
        <v>0</v>
      </c>
    </row>
    <row r="34" spans="1:7" ht="18" customHeight="1" x14ac:dyDescent="0.25">
      <c r="A34" s="24" t="s">
        <v>82</v>
      </c>
      <c r="B34" s="27" t="s">
        <v>148</v>
      </c>
      <c r="C34" s="25">
        <v>0</v>
      </c>
      <c r="D34" s="25">
        <v>0</v>
      </c>
      <c r="E34" s="25">
        <v>59515</v>
      </c>
      <c r="F34" s="25">
        <v>59515</v>
      </c>
      <c r="G34" s="25">
        <v>59515</v>
      </c>
    </row>
    <row r="35" spans="1:7" ht="18" customHeight="1" x14ac:dyDescent="0.25">
      <c r="A35" s="28" t="s">
        <v>41</v>
      </c>
      <c r="B35" s="22" t="s">
        <v>42</v>
      </c>
      <c r="C35" s="23">
        <v>0</v>
      </c>
      <c r="D35" s="23">
        <v>0</v>
      </c>
      <c r="E35" s="23">
        <v>59515</v>
      </c>
      <c r="F35" s="23">
        <v>59515</v>
      </c>
      <c r="G35" s="23">
        <v>59515</v>
      </c>
    </row>
    <row r="36" spans="1:7" ht="18" customHeight="1" x14ac:dyDescent="0.25">
      <c r="A36" s="28" t="s">
        <v>43</v>
      </c>
      <c r="B36" s="22" t="s">
        <v>44</v>
      </c>
      <c r="C36" s="23">
        <v>0</v>
      </c>
      <c r="D36" s="23">
        <v>0</v>
      </c>
      <c r="E36" s="23">
        <v>57755</v>
      </c>
      <c r="F36" s="23">
        <v>57755</v>
      </c>
      <c r="G36" s="23">
        <v>57755</v>
      </c>
    </row>
    <row r="37" spans="1:7" ht="18" customHeight="1" x14ac:dyDescent="0.25">
      <c r="A37" s="28" t="s">
        <v>45</v>
      </c>
      <c r="B37" s="22" t="s">
        <v>46</v>
      </c>
      <c r="C37" s="23">
        <v>0</v>
      </c>
      <c r="D37" s="23">
        <v>0</v>
      </c>
      <c r="E37" s="23">
        <v>1760</v>
      </c>
      <c r="F37" s="23">
        <v>1760</v>
      </c>
      <c r="G37" s="23">
        <v>1760</v>
      </c>
    </row>
    <row r="38" spans="1:7" ht="18" customHeight="1" x14ac:dyDescent="0.25">
      <c r="A38" s="24" t="s">
        <v>90</v>
      </c>
      <c r="B38" s="27" t="s">
        <v>91</v>
      </c>
      <c r="C38" s="25">
        <v>41651.72</v>
      </c>
      <c r="D38" s="25">
        <v>60000</v>
      </c>
      <c r="E38" s="25">
        <v>0</v>
      </c>
      <c r="F38" s="25">
        <v>0</v>
      </c>
      <c r="G38" s="25">
        <v>0</v>
      </c>
    </row>
    <row r="39" spans="1:7" ht="18" customHeight="1" x14ac:dyDescent="0.25">
      <c r="A39" s="28" t="s">
        <v>41</v>
      </c>
      <c r="B39" s="22" t="s">
        <v>42</v>
      </c>
      <c r="C39" s="23">
        <v>41651.72</v>
      </c>
      <c r="D39" s="23">
        <v>60000</v>
      </c>
      <c r="E39" s="23">
        <v>0</v>
      </c>
      <c r="F39" s="23">
        <v>0</v>
      </c>
      <c r="G39" s="23">
        <v>0</v>
      </c>
    </row>
    <row r="40" spans="1:7" ht="18" customHeight="1" x14ac:dyDescent="0.25">
      <c r="A40" s="28" t="s">
        <v>43</v>
      </c>
      <c r="B40" s="22" t="s">
        <v>44</v>
      </c>
      <c r="C40" s="23">
        <v>41338.410000000003</v>
      </c>
      <c r="D40" s="23">
        <v>58640</v>
      </c>
      <c r="E40" s="23">
        <v>0</v>
      </c>
      <c r="F40" s="23">
        <v>0</v>
      </c>
      <c r="G40" s="23">
        <v>0</v>
      </c>
    </row>
    <row r="41" spans="1:7" ht="18" customHeight="1" x14ac:dyDescent="0.25">
      <c r="A41" s="28" t="s">
        <v>45</v>
      </c>
      <c r="B41" s="22" t="s">
        <v>46</v>
      </c>
      <c r="C41" s="23">
        <v>313.31</v>
      </c>
      <c r="D41" s="23">
        <v>1360</v>
      </c>
      <c r="E41" s="23">
        <v>0</v>
      </c>
      <c r="F41" s="23">
        <v>0</v>
      </c>
      <c r="G41" s="23">
        <v>0</v>
      </c>
    </row>
    <row r="42" spans="1:7" ht="18" customHeight="1" x14ac:dyDescent="0.25">
      <c r="A42" s="19" t="s">
        <v>92</v>
      </c>
      <c r="B42" s="17" t="s">
        <v>93</v>
      </c>
      <c r="C42" s="18">
        <v>1474.31</v>
      </c>
      <c r="D42" s="18">
        <v>2000</v>
      </c>
      <c r="E42" s="18">
        <v>2327</v>
      </c>
      <c r="F42" s="18">
        <v>2327</v>
      </c>
      <c r="G42" s="18">
        <v>2327</v>
      </c>
    </row>
    <row r="43" spans="1:7" ht="18" customHeight="1" x14ac:dyDescent="0.25">
      <c r="A43" s="24" t="s">
        <v>149</v>
      </c>
      <c r="B43" s="27" t="s">
        <v>150</v>
      </c>
      <c r="C43" s="25">
        <v>0</v>
      </c>
      <c r="D43" s="25">
        <v>0</v>
      </c>
      <c r="E43" s="25">
        <v>268</v>
      </c>
      <c r="F43" s="25">
        <v>268</v>
      </c>
      <c r="G43" s="25">
        <v>268</v>
      </c>
    </row>
    <row r="44" spans="1:7" ht="18" customHeight="1" x14ac:dyDescent="0.25">
      <c r="A44" s="28" t="s">
        <v>41</v>
      </c>
      <c r="B44" s="22" t="s">
        <v>42</v>
      </c>
      <c r="C44" s="23">
        <v>0</v>
      </c>
      <c r="D44" s="23">
        <v>0</v>
      </c>
      <c r="E44" s="23">
        <v>268</v>
      </c>
      <c r="F44" s="23">
        <v>268</v>
      </c>
      <c r="G44" s="23">
        <v>268</v>
      </c>
    </row>
    <row r="45" spans="1:7" ht="18" customHeight="1" x14ac:dyDescent="0.25">
      <c r="A45" s="28" t="s">
        <v>45</v>
      </c>
      <c r="B45" s="22" t="s">
        <v>46</v>
      </c>
      <c r="C45" s="23">
        <v>0</v>
      </c>
      <c r="D45" s="23">
        <v>0</v>
      </c>
      <c r="E45" s="23">
        <v>268</v>
      </c>
      <c r="F45" s="23">
        <v>268</v>
      </c>
      <c r="G45" s="23">
        <v>268</v>
      </c>
    </row>
    <row r="46" spans="1:7" ht="18" customHeight="1" x14ac:dyDescent="0.25">
      <c r="A46" s="24" t="s">
        <v>90</v>
      </c>
      <c r="B46" s="27" t="s">
        <v>91</v>
      </c>
      <c r="C46" s="25">
        <v>1474.31</v>
      </c>
      <c r="D46" s="25">
        <v>2000</v>
      </c>
      <c r="E46" s="25">
        <v>0</v>
      </c>
      <c r="F46" s="25">
        <v>0</v>
      </c>
      <c r="G46" s="25">
        <v>0</v>
      </c>
    </row>
    <row r="47" spans="1:7" ht="18" customHeight="1" x14ac:dyDescent="0.25">
      <c r="A47" s="28" t="s">
        <v>41</v>
      </c>
      <c r="B47" s="22" t="s">
        <v>42</v>
      </c>
      <c r="C47" s="23">
        <v>1474.31</v>
      </c>
      <c r="D47" s="23">
        <v>2000</v>
      </c>
      <c r="E47" s="23">
        <v>0</v>
      </c>
      <c r="F47" s="23">
        <v>0</v>
      </c>
      <c r="G47" s="23">
        <v>0</v>
      </c>
    </row>
    <row r="48" spans="1:7" ht="18" customHeight="1" x14ac:dyDescent="0.25">
      <c r="A48" s="28" t="s">
        <v>45</v>
      </c>
      <c r="B48" s="22" t="s">
        <v>46</v>
      </c>
      <c r="C48" s="23">
        <v>1474.31</v>
      </c>
      <c r="D48" s="23">
        <v>2000</v>
      </c>
      <c r="E48" s="23">
        <v>0</v>
      </c>
      <c r="F48" s="23">
        <v>0</v>
      </c>
      <c r="G48" s="23">
        <v>0</v>
      </c>
    </row>
    <row r="49" spans="1:7" ht="18" customHeight="1" x14ac:dyDescent="0.25">
      <c r="A49" s="24" t="s">
        <v>112</v>
      </c>
      <c r="B49" s="27" t="s">
        <v>151</v>
      </c>
      <c r="C49" s="25">
        <v>0</v>
      </c>
      <c r="D49" s="25">
        <v>0</v>
      </c>
      <c r="E49" s="25">
        <v>2059</v>
      </c>
      <c r="F49" s="25">
        <v>2059</v>
      </c>
      <c r="G49" s="25">
        <v>2059</v>
      </c>
    </row>
    <row r="50" spans="1:7" ht="18" customHeight="1" x14ac:dyDescent="0.25">
      <c r="A50" s="28" t="s">
        <v>41</v>
      </c>
      <c r="B50" s="22" t="s">
        <v>42</v>
      </c>
      <c r="C50" s="23">
        <v>0</v>
      </c>
      <c r="D50" s="23">
        <v>0</v>
      </c>
      <c r="E50" s="23">
        <v>2059</v>
      </c>
      <c r="F50" s="23">
        <v>2059</v>
      </c>
      <c r="G50" s="23">
        <v>2059</v>
      </c>
    </row>
    <row r="51" spans="1:7" ht="18" customHeight="1" x14ac:dyDescent="0.25">
      <c r="A51" s="28" t="s">
        <v>45</v>
      </c>
      <c r="B51" s="22" t="s">
        <v>46</v>
      </c>
      <c r="C51" s="23">
        <v>0</v>
      </c>
      <c r="D51" s="23">
        <v>0</v>
      </c>
      <c r="E51" s="23">
        <v>2059</v>
      </c>
      <c r="F51" s="23">
        <v>2059</v>
      </c>
      <c r="G51" s="23">
        <v>2059</v>
      </c>
    </row>
    <row r="52" spans="1:7" ht="18" customHeight="1" x14ac:dyDescent="0.25">
      <c r="A52" s="19" t="s">
        <v>152</v>
      </c>
      <c r="B52" s="17" t="s">
        <v>153</v>
      </c>
      <c r="C52" s="18">
        <v>0</v>
      </c>
      <c r="D52" s="18">
        <v>2550</v>
      </c>
      <c r="E52" s="18">
        <v>0</v>
      </c>
      <c r="F52" s="18">
        <v>0</v>
      </c>
      <c r="G52" s="18">
        <v>0</v>
      </c>
    </row>
    <row r="53" spans="1:7" ht="18" customHeight="1" x14ac:dyDescent="0.25">
      <c r="A53" s="24" t="s">
        <v>82</v>
      </c>
      <c r="B53" s="27" t="s">
        <v>83</v>
      </c>
      <c r="C53" s="25">
        <v>0</v>
      </c>
      <c r="D53" s="25">
        <v>2550</v>
      </c>
      <c r="E53" s="25">
        <v>0</v>
      </c>
      <c r="F53" s="25">
        <v>0</v>
      </c>
      <c r="G53" s="25">
        <v>0</v>
      </c>
    </row>
    <row r="54" spans="1:7" ht="18" customHeight="1" x14ac:dyDescent="0.25">
      <c r="A54" s="28" t="s">
        <v>41</v>
      </c>
      <c r="B54" s="22" t="s">
        <v>42</v>
      </c>
      <c r="C54" s="23">
        <v>0</v>
      </c>
      <c r="D54" s="23">
        <v>407</v>
      </c>
      <c r="E54" s="23">
        <v>0</v>
      </c>
      <c r="F54" s="23">
        <v>0</v>
      </c>
      <c r="G54" s="23">
        <v>0</v>
      </c>
    </row>
    <row r="55" spans="1:7" ht="18" customHeight="1" x14ac:dyDescent="0.25">
      <c r="A55" s="28" t="s">
        <v>45</v>
      </c>
      <c r="B55" s="22" t="s">
        <v>46</v>
      </c>
      <c r="C55" s="23">
        <v>0</v>
      </c>
      <c r="D55" s="23">
        <v>407</v>
      </c>
      <c r="E55" s="23">
        <v>0</v>
      </c>
      <c r="F55" s="23">
        <v>0</v>
      </c>
      <c r="G55" s="23">
        <v>0</v>
      </c>
    </row>
    <row r="56" spans="1:7" ht="18" customHeight="1" x14ac:dyDescent="0.25">
      <c r="A56" s="28" t="s">
        <v>53</v>
      </c>
      <c r="B56" s="22" t="s">
        <v>54</v>
      </c>
      <c r="C56" s="23">
        <v>0</v>
      </c>
      <c r="D56" s="23">
        <v>2143</v>
      </c>
      <c r="E56" s="23">
        <v>0</v>
      </c>
      <c r="F56" s="23">
        <v>0</v>
      </c>
      <c r="G56" s="23">
        <v>0</v>
      </c>
    </row>
    <row r="57" spans="1:7" ht="18" customHeight="1" x14ac:dyDescent="0.25">
      <c r="A57" s="28" t="s">
        <v>55</v>
      </c>
      <c r="B57" s="22" t="s">
        <v>56</v>
      </c>
      <c r="C57" s="23">
        <v>0</v>
      </c>
      <c r="D57" s="23">
        <v>2143</v>
      </c>
      <c r="E57" s="23">
        <v>0</v>
      </c>
      <c r="F57" s="23">
        <v>0</v>
      </c>
      <c r="G57" s="23">
        <v>0</v>
      </c>
    </row>
    <row r="58" spans="1:7" ht="23.25" customHeight="1" x14ac:dyDescent="0.25">
      <c r="A58" s="19" t="s">
        <v>94</v>
      </c>
      <c r="B58" s="17" t="s">
        <v>95</v>
      </c>
      <c r="C58" s="18">
        <v>127698.44</v>
      </c>
      <c r="D58" s="18">
        <v>136980</v>
      </c>
      <c r="E58" s="18">
        <v>127298</v>
      </c>
      <c r="F58" s="18">
        <v>127298</v>
      </c>
      <c r="G58" s="18">
        <v>127298</v>
      </c>
    </row>
    <row r="59" spans="1:7" ht="21" customHeight="1" x14ac:dyDescent="0.25">
      <c r="A59" s="19" t="s">
        <v>96</v>
      </c>
      <c r="B59" s="17" t="s">
        <v>97</v>
      </c>
      <c r="C59" s="18">
        <v>1330</v>
      </c>
      <c r="D59" s="18">
        <v>1500</v>
      </c>
      <c r="E59" s="18">
        <v>2000</v>
      </c>
      <c r="F59" s="18">
        <v>2000</v>
      </c>
      <c r="G59" s="18">
        <v>2000</v>
      </c>
    </row>
    <row r="60" spans="1:7" ht="18" customHeight="1" x14ac:dyDescent="0.25">
      <c r="A60" s="24" t="s">
        <v>154</v>
      </c>
      <c r="B60" s="27" t="s">
        <v>155</v>
      </c>
      <c r="C60" s="25">
        <v>0</v>
      </c>
      <c r="D60" s="25">
        <v>0</v>
      </c>
      <c r="E60" s="25">
        <v>2000</v>
      </c>
      <c r="F60" s="25">
        <v>2000</v>
      </c>
      <c r="G60" s="25">
        <v>2000</v>
      </c>
    </row>
    <row r="61" spans="1:7" ht="18" customHeight="1" x14ac:dyDescent="0.25">
      <c r="A61" s="28" t="s">
        <v>53</v>
      </c>
      <c r="B61" s="22" t="s">
        <v>54</v>
      </c>
      <c r="C61" s="23">
        <v>0</v>
      </c>
      <c r="D61" s="23">
        <v>0</v>
      </c>
      <c r="E61" s="23">
        <v>2000</v>
      </c>
      <c r="F61" s="23">
        <v>2000</v>
      </c>
      <c r="G61" s="23">
        <v>2000</v>
      </c>
    </row>
    <row r="62" spans="1:7" ht="18" customHeight="1" x14ac:dyDescent="0.25">
      <c r="A62" s="28" t="s">
        <v>55</v>
      </c>
      <c r="B62" s="22" t="s">
        <v>56</v>
      </c>
      <c r="C62" s="23">
        <v>0</v>
      </c>
      <c r="D62" s="23">
        <v>0</v>
      </c>
      <c r="E62" s="23">
        <v>2000</v>
      </c>
      <c r="F62" s="23">
        <v>2000</v>
      </c>
      <c r="G62" s="23">
        <v>2000</v>
      </c>
    </row>
    <row r="63" spans="1:7" ht="18" customHeight="1" x14ac:dyDescent="0.25">
      <c r="A63" s="24" t="s">
        <v>98</v>
      </c>
      <c r="B63" s="27" t="s">
        <v>99</v>
      </c>
      <c r="C63" s="25">
        <v>1330</v>
      </c>
      <c r="D63" s="25">
        <v>1500</v>
      </c>
      <c r="E63" s="25">
        <v>0</v>
      </c>
      <c r="F63" s="25">
        <v>0</v>
      </c>
      <c r="G63" s="25">
        <v>0</v>
      </c>
    </row>
    <row r="64" spans="1:7" ht="18" customHeight="1" x14ac:dyDescent="0.25">
      <c r="A64" s="28" t="s">
        <v>53</v>
      </c>
      <c r="B64" s="22" t="s">
        <v>54</v>
      </c>
      <c r="C64" s="23">
        <v>1330</v>
      </c>
      <c r="D64" s="23">
        <v>1500</v>
      </c>
      <c r="E64" s="23">
        <v>0</v>
      </c>
      <c r="F64" s="23">
        <v>0</v>
      </c>
      <c r="G64" s="23">
        <v>0</v>
      </c>
    </row>
    <row r="65" spans="1:7" ht="18" customHeight="1" x14ac:dyDescent="0.25">
      <c r="A65" s="28" t="s">
        <v>55</v>
      </c>
      <c r="B65" s="22" t="s">
        <v>56</v>
      </c>
      <c r="C65" s="23">
        <v>1330</v>
      </c>
      <c r="D65" s="23">
        <v>1500</v>
      </c>
      <c r="E65" s="23">
        <v>0</v>
      </c>
      <c r="F65" s="23">
        <v>0</v>
      </c>
      <c r="G65" s="23">
        <v>0</v>
      </c>
    </row>
    <row r="66" spans="1:7" ht="25.5" customHeight="1" x14ac:dyDescent="0.25">
      <c r="A66" s="19" t="s">
        <v>156</v>
      </c>
      <c r="B66" s="17" t="s">
        <v>157</v>
      </c>
      <c r="C66" s="18">
        <v>2500</v>
      </c>
      <c r="D66" s="18">
        <v>0</v>
      </c>
      <c r="E66" s="18">
        <v>0</v>
      </c>
      <c r="F66" s="18">
        <v>0</v>
      </c>
      <c r="G66" s="18">
        <v>0</v>
      </c>
    </row>
    <row r="67" spans="1:7" ht="18" customHeight="1" x14ac:dyDescent="0.25">
      <c r="A67" s="24" t="s">
        <v>98</v>
      </c>
      <c r="B67" s="27" t="s">
        <v>99</v>
      </c>
      <c r="C67" s="25">
        <v>2500</v>
      </c>
      <c r="D67" s="25">
        <v>0</v>
      </c>
      <c r="E67" s="25">
        <v>0</v>
      </c>
      <c r="F67" s="25">
        <v>0</v>
      </c>
      <c r="G67" s="25">
        <v>0</v>
      </c>
    </row>
    <row r="68" spans="1:7" ht="18" customHeight="1" x14ac:dyDescent="0.25">
      <c r="A68" s="28" t="s">
        <v>41</v>
      </c>
      <c r="B68" s="22" t="s">
        <v>42</v>
      </c>
      <c r="C68" s="23">
        <v>2500</v>
      </c>
      <c r="D68" s="23">
        <v>0</v>
      </c>
      <c r="E68" s="23">
        <v>0</v>
      </c>
      <c r="F68" s="23">
        <v>0</v>
      </c>
      <c r="G68" s="23">
        <v>0</v>
      </c>
    </row>
    <row r="69" spans="1:7" ht="18" customHeight="1" x14ac:dyDescent="0.25">
      <c r="A69" s="28" t="s">
        <v>45</v>
      </c>
      <c r="B69" s="22" t="s">
        <v>46</v>
      </c>
      <c r="C69" s="23">
        <v>2500</v>
      </c>
      <c r="D69" s="23">
        <v>0</v>
      </c>
      <c r="E69" s="23">
        <v>0</v>
      </c>
      <c r="F69" s="23">
        <v>0</v>
      </c>
      <c r="G69" s="23">
        <v>0</v>
      </c>
    </row>
    <row r="70" spans="1:7" ht="18" customHeight="1" x14ac:dyDescent="0.25">
      <c r="A70" s="19" t="s">
        <v>100</v>
      </c>
      <c r="B70" s="17" t="s">
        <v>101</v>
      </c>
      <c r="C70" s="18">
        <v>25076.11</v>
      </c>
      <c r="D70" s="18">
        <v>26130</v>
      </c>
      <c r="E70" s="18">
        <v>25048</v>
      </c>
      <c r="F70" s="18">
        <v>25048</v>
      </c>
      <c r="G70" s="18">
        <v>25048</v>
      </c>
    </row>
    <row r="71" spans="1:7" ht="18" customHeight="1" x14ac:dyDescent="0.25">
      <c r="A71" s="24" t="s">
        <v>154</v>
      </c>
      <c r="B71" s="27" t="s">
        <v>155</v>
      </c>
      <c r="C71" s="25">
        <v>0</v>
      </c>
      <c r="D71" s="25">
        <v>0</v>
      </c>
      <c r="E71" s="25">
        <v>25048</v>
      </c>
      <c r="F71" s="25">
        <v>25048</v>
      </c>
      <c r="G71" s="25">
        <v>25048</v>
      </c>
    </row>
    <row r="72" spans="1:7" ht="18" customHeight="1" x14ac:dyDescent="0.25">
      <c r="A72" s="28" t="s">
        <v>41</v>
      </c>
      <c r="B72" s="22" t="s">
        <v>42</v>
      </c>
      <c r="C72" s="23">
        <v>0</v>
      </c>
      <c r="D72" s="23">
        <v>0</v>
      </c>
      <c r="E72" s="23">
        <v>25048</v>
      </c>
      <c r="F72" s="23">
        <v>25048</v>
      </c>
      <c r="G72" s="23">
        <v>25048</v>
      </c>
    </row>
    <row r="73" spans="1:7" ht="18" customHeight="1" x14ac:dyDescent="0.25">
      <c r="A73" s="28" t="s">
        <v>45</v>
      </c>
      <c r="B73" s="22" t="s">
        <v>46</v>
      </c>
      <c r="C73" s="23">
        <v>0</v>
      </c>
      <c r="D73" s="23">
        <v>0</v>
      </c>
      <c r="E73" s="23">
        <v>25048</v>
      </c>
      <c r="F73" s="23">
        <v>25048</v>
      </c>
      <c r="G73" s="23">
        <v>25048</v>
      </c>
    </row>
    <row r="74" spans="1:7" ht="18" customHeight="1" x14ac:dyDescent="0.25">
      <c r="A74" s="24" t="s">
        <v>98</v>
      </c>
      <c r="B74" s="27" t="s">
        <v>99</v>
      </c>
      <c r="C74" s="25">
        <v>25076.11</v>
      </c>
      <c r="D74" s="25">
        <v>26130</v>
      </c>
      <c r="E74" s="25">
        <v>0</v>
      </c>
      <c r="F74" s="25">
        <v>0</v>
      </c>
      <c r="G74" s="25">
        <v>0</v>
      </c>
    </row>
    <row r="75" spans="1:7" ht="18" customHeight="1" x14ac:dyDescent="0.25">
      <c r="A75" s="28" t="s">
        <v>41</v>
      </c>
      <c r="B75" s="22" t="s">
        <v>42</v>
      </c>
      <c r="C75" s="23">
        <v>25076.11</v>
      </c>
      <c r="D75" s="23">
        <v>26130</v>
      </c>
      <c r="E75" s="23">
        <v>0</v>
      </c>
      <c r="F75" s="23">
        <v>0</v>
      </c>
      <c r="G75" s="23">
        <v>0</v>
      </c>
    </row>
    <row r="76" spans="1:7" ht="18" customHeight="1" x14ac:dyDescent="0.25">
      <c r="A76" s="28" t="s">
        <v>45</v>
      </c>
      <c r="B76" s="22" t="s">
        <v>46</v>
      </c>
      <c r="C76" s="23">
        <v>25076.11</v>
      </c>
      <c r="D76" s="23">
        <v>26130</v>
      </c>
      <c r="E76" s="23">
        <v>0</v>
      </c>
      <c r="F76" s="23">
        <v>0</v>
      </c>
      <c r="G76" s="23">
        <v>0</v>
      </c>
    </row>
    <row r="77" spans="1:7" ht="24.75" customHeight="1" x14ac:dyDescent="0.25">
      <c r="A77" s="19" t="s">
        <v>102</v>
      </c>
      <c r="B77" s="17" t="s">
        <v>103</v>
      </c>
      <c r="C77" s="18">
        <v>98792.33</v>
      </c>
      <c r="D77" s="18">
        <v>109350</v>
      </c>
      <c r="E77" s="18">
        <v>100250</v>
      </c>
      <c r="F77" s="18">
        <v>100250</v>
      </c>
      <c r="G77" s="18">
        <v>100250</v>
      </c>
    </row>
    <row r="78" spans="1:7" ht="18" customHeight="1" x14ac:dyDescent="0.25">
      <c r="A78" s="24" t="s">
        <v>82</v>
      </c>
      <c r="B78" s="27" t="s">
        <v>83</v>
      </c>
      <c r="C78" s="25">
        <v>2100</v>
      </c>
      <c r="D78" s="25">
        <v>2750</v>
      </c>
      <c r="E78" s="25">
        <v>0</v>
      </c>
      <c r="F78" s="25">
        <v>0</v>
      </c>
      <c r="G78" s="25">
        <v>0</v>
      </c>
    </row>
    <row r="79" spans="1:7" ht="18" customHeight="1" x14ac:dyDescent="0.25">
      <c r="A79" s="28" t="s">
        <v>41</v>
      </c>
      <c r="B79" s="22" t="s">
        <v>42</v>
      </c>
      <c r="C79" s="23">
        <v>2100</v>
      </c>
      <c r="D79" s="23">
        <v>2750</v>
      </c>
      <c r="E79" s="23">
        <v>0</v>
      </c>
      <c r="F79" s="23">
        <v>0</v>
      </c>
      <c r="G79" s="23">
        <v>0</v>
      </c>
    </row>
    <row r="80" spans="1:7" ht="18" customHeight="1" x14ac:dyDescent="0.25">
      <c r="A80" s="28" t="s">
        <v>45</v>
      </c>
      <c r="B80" s="22" t="s">
        <v>46</v>
      </c>
      <c r="C80" s="23">
        <v>2100</v>
      </c>
      <c r="D80" s="23">
        <v>2750</v>
      </c>
      <c r="E80" s="23">
        <v>0</v>
      </c>
      <c r="F80" s="23">
        <v>0</v>
      </c>
      <c r="G80" s="23">
        <v>0</v>
      </c>
    </row>
    <row r="81" spans="1:7" ht="18" customHeight="1" x14ac:dyDescent="0.25">
      <c r="A81" s="24" t="s">
        <v>82</v>
      </c>
      <c r="B81" s="27" t="s">
        <v>148</v>
      </c>
      <c r="C81" s="25">
        <v>0</v>
      </c>
      <c r="D81" s="25">
        <v>0</v>
      </c>
      <c r="E81" s="25">
        <v>2750</v>
      </c>
      <c r="F81" s="25">
        <v>2750</v>
      </c>
      <c r="G81" s="25">
        <v>2750</v>
      </c>
    </row>
    <row r="82" spans="1:7" ht="18" customHeight="1" x14ac:dyDescent="0.25">
      <c r="A82" s="28" t="s">
        <v>41</v>
      </c>
      <c r="B82" s="22" t="s">
        <v>42</v>
      </c>
      <c r="C82" s="23">
        <v>0</v>
      </c>
      <c r="D82" s="23">
        <v>0</v>
      </c>
      <c r="E82" s="23">
        <v>2750</v>
      </c>
      <c r="F82" s="23">
        <v>2750</v>
      </c>
      <c r="G82" s="23">
        <v>2750</v>
      </c>
    </row>
    <row r="83" spans="1:7" ht="18" customHeight="1" x14ac:dyDescent="0.25">
      <c r="A83" s="28" t="s">
        <v>45</v>
      </c>
      <c r="B83" s="22" t="s">
        <v>46</v>
      </c>
      <c r="C83" s="23">
        <v>0</v>
      </c>
      <c r="D83" s="23">
        <v>0</v>
      </c>
      <c r="E83" s="23">
        <v>2750</v>
      </c>
      <c r="F83" s="23">
        <v>2750</v>
      </c>
      <c r="G83" s="23">
        <v>2750</v>
      </c>
    </row>
    <row r="84" spans="1:7" ht="18" customHeight="1" x14ac:dyDescent="0.25">
      <c r="A84" s="24" t="s">
        <v>154</v>
      </c>
      <c r="B84" s="27" t="s">
        <v>155</v>
      </c>
      <c r="C84" s="25">
        <v>0</v>
      </c>
      <c r="D84" s="25">
        <v>0</v>
      </c>
      <c r="E84" s="25">
        <v>97500</v>
      </c>
      <c r="F84" s="25">
        <v>97500</v>
      </c>
      <c r="G84" s="25">
        <v>97500</v>
      </c>
    </row>
    <row r="85" spans="1:7" ht="18" customHeight="1" x14ac:dyDescent="0.25">
      <c r="A85" s="28" t="s">
        <v>41</v>
      </c>
      <c r="B85" s="22" t="s">
        <v>42</v>
      </c>
      <c r="C85" s="23">
        <v>0</v>
      </c>
      <c r="D85" s="23">
        <v>0</v>
      </c>
      <c r="E85" s="23">
        <v>97500</v>
      </c>
      <c r="F85" s="23">
        <v>97500</v>
      </c>
      <c r="G85" s="23">
        <v>97500</v>
      </c>
    </row>
    <row r="86" spans="1:7" ht="18" customHeight="1" x14ac:dyDescent="0.25">
      <c r="A86" s="28" t="s">
        <v>45</v>
      </c>
      <c r="B86" s="22" t="s">
        <v>46</v>
      </c>
      <c r="C86" s="23">
        <v>0</v>
      </c>
      <c r="D86" s="23">
        <v>0</v>
      </c>
      <c r="E86" s="23">
        <v>97500</v>
      </c>
      <c r="F86" s="23">
        <v>97500</v>
      </c>
      <c r="G86" s="23">
        <v>97500</v>
      </c>
    </row>
    <row r="87" spans="1:7" ht="18" customHeight="1" x14ac:dyDescent="0.25">
      <c r="A87" s="24" t="s">
        <v>98</v>
      </c>
      <c r="B87" s="27" t="s">
        <v>99</v>
      </c>
      <c r="C87" s="25">
        <v>96692.33</v>
      </c>
      <c r="D87" s="25">
        <v>106600</v>
      </c>
      <c r="E87" s="25">
        <v>0</v>
      </c>
      <c r="F87" s="25">
        <v>0</v>
      </c>
      <c r="G87" s="25">
        <v>0</v>
      </c>
    </row>
    <row r="88" spans="1:7" ht="18" customHeight="1" x14ac:dyDescent="0.25">
      <c r="A88" s="28" t="s">
        <v>41</v>
      </c>
      <c r="B88" s="22" t="s">
        <v>42</v>
      </c>
      <c r="C88" s="23">
        <v>96692.33</v>
      </c>
      <c r="D88" s="23">
        <v>106600</v>
      </c>
      <c r="E88" s="23">
        <v>0</v>
      </c>
      <c r="F88" s="23">
        <v>0</v>
      </c>
      <c r="G88" s="23">
        <v>0</v>
      </c>
    </row>
    <row r="89" spans="1:7" ht="18" customHeight="1" x14ac:dyDescent="0.25">
      <c r="A89" s="28" t="s">
        <v>45</v>
      </c>
      <c r="B89" s="22" t="s">
        <v>46</v>
      </c>
      <c r="C89" s="23">
        <v>96692.33</v>
      </c>
      <c r="D89" s="23">
        <v>106600</v>
      </c>
      <c r="E89" s="23">
        <v>0</v>
      </c>
      <c r="F89" s="23">
        <v>0</v>
      </c>
      <c r="G89" s="23">
        <v>0</v>
      </c>
    </row>
    <row r="90" spans="1:7" ht="22.5" customHeight="1" x14ac:dyDescent="0.25">
      <c r="A90" s="19" t="s">
        <v>104</v>
      </c>
      <c r="B90" s="17" t="s">
        <v>105</v>
      </c>
      <c r="C90" s="18">
        <v>1386270.19</v>
      </c>
      <c r="D90" s="18">
        <v>1643103</v>
      </c>
      <c r="E90" s="18">
        <v>1676033</v>
      </c>
      <c r="F90" s="18">
        <v>1667119</v>
      </c>
      <c r="G90" s="18">
        <v>1667119</v>
      </c>
    </row>
    <row r="91" spans="1:7" ht="18" customHeight="1" x14ac:dyDescent="0.25">
      <c r="A91" s="19" t="s">
        <v>106</v>
      </c>
      <c r="B91" s="17" t="s">
        <v>107</v>
      </c>
      <c r="C91" s="18">
        <v>1386270.19</v>
      </c>
      <c r="D91" s="18">
        <v>1643103</v>
      </c>
      <c r="E91" s="18">
        <v>1676033</v>
      </c>
      <c r="F91" s="18">
        <v>1667119</v>
      </c>
      <c r="G91" s="18">
        <v>1667119</v>
      </c>
    </row>
    <row r="92" spans="1:7" ht="18" customHeight="1" x14ac:dyDescent="0.25">
      <c r="A92" s="24" t="s">
        <v>158</v>
      </c>
      <c r="B92" s="27" t="s">
        <v>159</v>
      </c>
      <c r="C92" s="25">
        <v>0</v>
      </c>
      <c r="D92" s="25">
        <v>0</v>
      </c>
      <c r="E92" s="25">
        <v>19760</v>
      </c>
      <c r="F92" s="25">
        <v>11446</v>
      </c>
      <c r="G92" s="25">
        <v>11446</v>
      </c>
    </row>
    <row r="93" spans="1:7" ht="18" customHeight="1" x14ac:dyDescent="0.25">
      <c r="A93" s="28" t="s">
        <v>41</v>
      </c>
      <c r="B93" s="22" t="s">
        <v>42</v>
      </c>
      <c r="C93" s="23">
        <v>0</v>
      </c>
      <c r="D93" s="23">
        <v>0</v>
      </c>
      <c r="E93" s="23">
        <v>13700</v>
      </c>
      <c r="F93" s="23">
        <v>8946</v>
      </c>
      <c r="G93" s="23">
        <v>8946</v>
      </c>
    </row>
    <row r="94" spans="1:7" ht="18" customHeight="1" x14ac:dyDescent="0.25">
      <c r="A94" s="28" t="s">
        <v>43</v>
      </c>
      <c r="B94" s="22" t="s">
        <v>44</v>
      </c>
      <c r="C94" s="23">
        <v>0</v>
      </c>
      <c r="D94" s="23">
        <v>0</v>
      </c>
      <c r="E94" s="23">
        <v>4000</v>
      </c>
      <c r="F94" s="23">
        <v>1700</v>
      </c>
      <c r="G94" s="23">
        <v>1700</v>
      </c>
    </row>
    <row r="95" spans="1:7" ht="18" customHeight="1" x14ac:dyDescent="0.25">
      <c r="A95" s="28" t="s">
        <v>45</v>
      </c>
      <c r="B95" s="22" t="s">
        <v>46</v>
      </c>
      <c r="C95" s="23">
        <v>0</v>
      </c>
      <c r="D95" s="23">
        <v>0</v>
      </c>
      <c r="E95" s="23">
        <v>9683</v>
      </c>
      <c r="F95" s="23">
        <v>7229</v>
      </c>
      <c r="G95" s="23">
        <v>7229</v>
      </c>
    </row>
    <row r="96" spans="1:7" ht="18" customHeight="1" x14ac:dyDescent="0.25">
      <c r="A96" s="28" t="s">
        <v>47</v>
      </c>
      <c r="B96" s="22" t="s">
        <v>48</v>
      </c>
      <c r="C96" s="23">
        <v>0</v>
      </c>
      <c r="D96" s="23">
        <v>0</v>
      </c>
      <c r="E96" s="23">
        <v>2</v>
      </c>
      <c r="F96" s="23">
        <v>2</v>
      </c>
      <c r="G96" s="23">
        <v>2</v>
      </c>
    </row>
    <row r="97" spans="1:7" ht="18" customHeight="1" x14ac:dyDescent="0.25">
      <c r="A97" s="28" t="s">
        <v>51</v>
      </c>
      <c r="B97" s="22" t="s">
        <v>52</v>
      </c>
      <c r="C97" s="23">
        <v>0</v>
      </c>
      <c r="D97" s="23">
        <v>0</v>
      </c>
      <c r="E97" s="23">
        <v>15</v>
      </c>
      <c r="F97" s="23">
        <v>15</v>
      </c>
      <c r="G97" s="23">
        <v>15</v>
      </c>
    </row>
    <row r="98" spans="1:7" ht="18" customHeight="1" x14ac:dyDescent="0.25">
      <c r="A98" s="28" t="s">
        <v>53</v>
      </c>
      <c r="B98" s="22" t="s">
        <v>54</v>
      </c>
      <c r="C98" s="23">
        <v>0</v>
      </c>
      <c r="D98" s="23">
        <v>0</v>
      </c>
      <c r="E98" s="23">
        <v>6060</v>
      </c>
      <c r="F98" s="23">
        <v>2500</v>
      </c>
      <c r="G98" s="23">
        <v>2500</v>
      </c>
    </row>
    <row r="99" spans="1:7" ht="18" customHeight="1" x14ac:dyDescent="0.25">
      <c r="A99" s="28" t="s">
        <v>55</v>
      </c>
      <c r="B99" s="22" t="s">
        <v>56</v>
      </c>
      <c r="C99" s="23">
        <v>0</v>
      </c>
      <c r="D99" s="23">
        <v>0</v>
      </c>
      <c r="E99" s="23">
        <v>6060</v>
      </c>
      <c r="F99" s="23">
        <v>2500</v>
      </c>
      <c r="G99" s="23">
        <v>2500</v>
      </c>
    </row>
    <row r="100" spans="1:7" ht="18" customHeight="1" x14ac:dyDescent="0.25">
      <c r="A100" s="24" t="s">
        <v>108</v>
      </c>
      <c r="B100" s="27" t="s">
        <v>109</v>
      </c>
      <c r="C100" s="25">
        <v>17555.509999999998</v>
      </c>
      <c r="D100" s="25">
        <v>23171</v>
      </c>
      <c r="E100" s="25">
        <v>0</v>
      </c>
      <c r="F100" s="25">
        <v>0</v>
      </c>
      <c r="G100" s="25">
        <v>0</v>
      </c>
    </row>
    <row r="101" spans="1:7" ht="18" customHeight="1" x14ac:dyDescent="0.25">
      <c r="A101" s="28" t="s">
        <v>41</v>
      </c>
      <c r="B101" s="22" t="s">
        <v>42</v>
      </c>
      <c r="C101" s="23">
        <v>13795.66</v>
      </c>
      <c r="D101" s="23">
        <v>17211</v>
      </c>
      <c r="E101" s="23">
        <v>0</v>
      </c>
      <c r="F101" s="23">
        <v>0</v>
      </c>
      <c r="G101" s="23">
        <v>0</v>
      </c>
    </row>
    <row r="102" spans="1:7" ht="18" customHeight="1" x14ac:dyDescent="0.25">
      <c r="A102" s="28" t="s">
        <v>43</v>
      </c>
      <c r="B102" s="22" t="s">
        <v>44</v>
      </c>
      <c r="C102" s="23">
        <v>5501</v>
      </c>
      <c r="D102" s="23">
        <v>4600</v>
      </c>
      <c r="E102" s="23">
        <v>0</v>
      </c>
      <c r="F102" s="23">
        <v>0</v>
      </c>
      <c r="G102" s="23">
        <v>0</v>
      </c>
    </row>
    <row r="103" spans="1:7" ht="18" customHeight="1" x14ac:dyDescent="0.25">
      <c r="A103" s="28" t="s">
        <v>45</v>
      </c>
      <c r="B103" s="22" t="s">
        <v>46</v>
      </c>
      <c r="C103" s="23">
        <v>8281.48</v>
      </c>
      <c r="D103" s="23">
        <v>12590</v>
      </c>
      <c r="E103" s="23">
        <v>0</v>
      </c>
      <c r="F103" s="23">
        <v>0</v>
      </c>
      <c r="G103" s="23">
        <v>0</v>
      </c>
    </row>
    <row r="104" spans="1:7" ht="18" customHeight="1" x14ac:dyDescent="0.25">
      <c r="A104" s="28" t="s">
        <v>47</v>
      </c>
      <c r="B104" s="22" t="s">
        <v>48</v>
      </c>
      <c r="C104" s="23">
        <v>0</v>
      </c>
      <c r="D104" s="23">
        <v>6</v>
      </c>
      <c r="E104" s="23">
        <v>0</v>
      </c>
      <c r="F104" s="23">
        <v>0</v>
      </c>
      <c r="G104" s="23">
        <v>0</v>
      </c>
    </row>
    <row r="105" spans="1:7" ht="18" customHeight="1" x14ac:dyDescent="0.25">
      <c r="A105" s="28" t="s">
        <v>51</v>
      </c>
      <c r="B105" s="22" t="s">
        <v>52</v>
      </c>
      <c r="C105" s="23">
        <v>13.18</v>
      </c>
      <c r="D105" s="23">
        <v>15</v>
      </c>
      <c r="E105" s="23">
        <v>0</v>
      </c>
      <c r="F105" s="23">
        <v>0</v>
      </c>
      <c r="G105" s="23">
        <v>0</v>
      </c>
    </row>
    <row r="106" spans="1:7" ht="18" customHeight="1" x14ac:dyDescent="0.25">
      <c r="A106" s="28" t="s">
        <v>53</v>
      </c>
      <c r="B106" s="22" t="s">
        <v>54</v>
      </c>
      <c r="C106" s="23">
        <v>3759.85</v>
      </c>
      <c r="D106" s="23">
        <v>5960</v>
      </c>
      <c r="E106" s="23">
        <v>0</v>
      </c>
      <c r="F106" s="23">
        <v>0</v>
      </c>
      <c r="G106" s="23">
        <v>0</v>
      </c>
    </row>
    <row r="107" spans="1:7" ht="18" customHeight="1" x14ac:dyDescent="0.25">
      <c r="A107" s="28" t="s">
        <v>55</v>
      </c>
      <c r="B107" s="22" t="s">
        <v>56</v>
      </c>
      <c r="C107" s="23">
        <v>3759.85</v>
      </c>
      <c r="D107" s="23">
        <v>5960</v>
      </c>
      <c r="E107" s="23">
        <v>0</v>
      </c>
      <c r="F107" s="23">
        <v>0</v>
      </c>
      <c r="G107" s="23">
        <v>0</v>
      </c>
    </row>
    <row r="108" spans="1:7" ht="18" customHeight="1" x14ac:dyDescent="0.25">
      <c r="A108" s="24" t="s">
        <v>154</v>
      </c>
      <c r="B108" s="27" t="s">
        <v>155</v>
      </c>
      <c r="C108" s="25">
        <v>0</v>
      </c>
      <c r="D108" s="25">
        <v>0</v>
      </c>
      <c r="E108" s="25">
        <v>1200</v>
      </c>
      <c r="F108" s="25">
        <v>1200</v>
      </c>
      <c r="G108" s="25">
        <v>1200</v>
      </c>
    </row>
    <row r="109" spans="1:7" ht="18" customHeight="1" x14ac:dyDescent="0.25">
      <c r="A109" s="28" t="s">
        <v>41</v>
      </c>
      <c r="B109" s="22" t="s">
        <v>42</v>
      </c>
      <c r="C109" s="23">
        <v>0</v>
      </c>
      <c r="D109" s="23">
        <v>0</v>
      </c>
      <c r="E109" s="23">
        <v>1200</v>
      </c>
      <c r="F109" s="23">
        <v>1200</v>
      </c>
      <c r="G109" s="23">
        <v>1200</v>
      </c>
    </row>
    <row r="110" spans="1:7" ht="18" customHeight="1" x14ac:dyDescent="0.25">
      <c r="A110" s="28" t="s">
        <v>45</v>
      </c>
      <c r="B110" s="22" t="s">
        <v>46</v>
      </c>
      <c r="C110" s="23">
        <v>0</v>
      </c>
      <c r="D110" s="23">
        <v>0</v>
      </c>
      <c r="E110" s="23">
        <v>1200</v>
      </c>
      <c r="F110" s="23">
        <v>1200</v>
      </c>
      <c r="G110" s="23">
        <v>1200</v>
      </c>
    </row>
    <row r="111" spans="1:7" ht="18" customHeight="1" x14ac:dyDescent="0.25">
      <c r="A111" s="24" t="s">
        <v>110</v>
      </c>
      <c r="B111" s="27" t="s">
        <v>111</v>
      </c>
      <c r="C111" s="25">
        <v>1652.6</v>
      </c>
      <c r="D111" s="25">
        <v>1790</v>
      </c>
      <c r="E111" s="25">
        <v>0</v>
      </c>
      <c r="F111" s="25">
        <v>0</v>
      </c>
      <c r="G111" s="25">
        <v>0</v>
      </c>
    </row>
    <row r="112" spans="1:7" ht="18" customHeight="1" x14ac:dyDescent="0.25">
      <c r="A112" s="28" t="s">
        <v>41</v>
      </c>
      <c r="B112" s="22" t="s">
        <v>42</v>
      </c>
      <c r="C112" s="23">
        <v>1652.6</v>
      </c>
      <c r="D112" s="23">
        <v>1790</v>
      </c>
      <c r="E112" s="23">
        <v>0</v>
      </c>
      <c r="F112" s="23">
        <v>0</v>
      </c>
      <c r="G112" s="23">
        <v>0</v>
      </c>
    </row>
    <row r="113" spans="1:7" ht="18" customHeight="1" x14ac:dyDescent="0.25">
      <c r="A113" s="28" t="s">
        <v>45</v>
      </c>
      <c r="B113" s="22" t="s">
        <v>46</v>
      </c>
      <c r="C113" s="23">
        <v>1652.6</v>
      </c>
      <c r="D113" s="23">
        <v>1790</v>
      </c>
      <c r="E113" s="23">
        <v>0</v>
      </c>
      <c r="F113" s="23">
        <v>0</v>
      </c>
      <c r="G113" s="23">
        <v>0</v>
      </c>
    </row>
    <row r="114" spans="1:7" ht="18" customHeight="1" x14ac:dyDescent="0.25">
      <c r="A114" s="24" t="s">
        <v>149</v>
      </c>
      <c r="B114" s="27" t="s">
        <v>150</v>
      </c>
      <c r="C114" s="25">
        <v>0</v>
      </c>
      <c r="D114" s="25">
        <v>0</v>
      </c>
      <c r="E114" s="25">
        <v>1554697</v>
      </c>
      <c r="F114" s="25">
        <v>1554097</v>
      </c>
      <c r="G114" s="25">
        <v>1554097</v>
      </c>
    </row>
    <row r="115" spans="1:7" ht="18" customHeight="1" x14ac:dyDescent="0.25">
      <c r="A115" s="28" t="s">
        <v>41</v>
      </c>
      <c r="B115" s="22" t="s">
        <v>42</v>
      </c>
      <c r="C115" s="23">
        <v>0</v>
      </c>
      <c r="D115" s="23">
        <v>0</v>
      </c>
      <c r="E115" s="23">
        <v>1554047</v>
      </c>
      <c r="F115" s="23">
        <v>1553447</v>
      </c>
      <c r="G115" s="23">
        <v>1553447</v>
      </c>
    </row>
    <row r="116" spans="1:7" ht="18" customHeight="1" x14ac:dyDescent="0.25">
      <c r="A116" s="28" t="s">
        <v>43</v>
      </c>
      <c r="B116" s="22" t="s">
        <v>44</v>
      </c>
      <c r="C116" s="23">
        <v>0</v>
      </c>
      <c r="D116" s="23">
        <v>0</v>
      </c>
      <c r="E116" s="23">
        <v>1531360</v>
      </c>
      <c r="F116" s="23">
        <v>1531360</v>
      </c>
      <c r="G116" s="23">
        <v>1531360</v>
      </c>
    </row>
    <row r="117" spans="1:7" ht="18" customHeight="1" x14ac:dyDescent="0.25">
      <c r="A117" s="28" t="s">
        <v>45</v>
      </c>
      <c r="B117" s="22" t="s">
        <v>46</v>
      </c>
      <c r="C117" s="23">
        <v>0</v>
      </c>
      <c r="D117" s="23">
        <v>0</v>
      </c>
      <c r="E117" s="23">
        <v>22039</v>
      </c>
      <c r="F117" s="23">
        <v>21439</v>
      </c>
      <c r="G117" s="23">
        <v>21439</v>
      </c>
    </row>
    <row r="118" spans="1:7" ht="18" customHeight="1" x14ac:dyDescent="0.25">
      <c r="A118" s="28" t="s">
        <v>51</v>
      </c>
      <c r="B118" s="22" t="s">
        <v>52</v>
      </c>
      <c r="C118" s="23">
        <v>0</v>
      </c>
      <c r="D118" s="23">
        <v>0</v>
      </c>
      <c r="E118" s="23">
        <v>648</v>
      </c>
      <c r="F118" s="23">
        <v>648</v>
      </c>
      <c r="G118" s="23">
        <v>648</v>
      </c>
    </row>
    <row r="119" spans="1:7" ht="18" customHeight="1" x14ac:dyDescent="0.25">
      <c r="A119" s="28" t="s">
        <v>53</v>
      </c>
      <c r="B119" s="22" t="s">
        <v>54</v>
      </c>
      <c r="C119" s="23">
        <v>0</v>
      </c>
      <c r="D119" s="23">
        <v>0</v>
      </c>
      <c r="E119" s="23">
        <v>650</v>
      </c>
      <c r="F119" s="23">
        <v>650</v>
      </c>
      <c r="G119" s="23">
        <v>650</v>
      </c>
    </row>
    <row r="120" spans="1:7" ht="18" customHeight="1" x14ac:dyDescent="0.25">
      <c r="A120" s="28" t="s">
        <v>55</v>
      </c>
      <c r="B120" s="22" t="s">
        <v>56</v>
      </c>
      <c r="C120" s="23">
        <v>0</v>
      </c>
      <c r="D120" s="23">
        <v>0</v>
      </c>
      <c r="E120" s="23">
        <v>650</v>
      </c>
      <c r="F120" s="23">
        <v>650</v>
      </c>
      <c r="G120" s="23">
        <v>650</v>
      </c>
    </row>
    <row r="121" spans="1:7" ht="18" customHeight="1" x14ac:dyDescent="0.25">
      <c r="A121" s="24" t="s">
        <v>160</v>
      </c>
      <c r="B121" s="27" t="s">
        <v>161</v>
      </c>
      <c r="C121" s="25">
        <v>0</v>
      </c>
      <c r="D121" s="25">
        <v>0</v>
      </c>
      <c r="E121" s="25">
        <v>100376</v>
      </c>
      <c r="F121" s="25">
        <v>100376</v>
      </c>
      <c r="G121" s="25">
        <v>100376</v>
      </c>
    </row>
    <row r="122" spans="1:7" ht="18" customHeight="1" x14ac:dyDescent="0.25">
      <c r="A122" s="24" t="s">
        <v>162</v>
      </c>
      <c r="B122" s="27" t="s">
        <v>161</v>
      </c>
      <c r="C122" s="25">
        <v>0</v>
      </c>
      <c r="D122" s="25">
        <v>0</v>
      </c>
      <c r="E122" s="25">
        <v>100376</v>
      </c>
      <c r="F122" s="25">
        <v>100376</v>
      </c>
      <c r="G122" s="25">
        <v>100376</v>
      </c>
    </row>
    <row r="123" spans="1:7" ht="18" customHeight="1" x14ac:dyDescent="0.25">
      <c r="A123" s="28" t="s">
        <v>41</v>
      </c>
      <c r="B123" s="22" t="s">
        <v>42</v>
      </c>
      <c r="C123" s="23">
        <v>0</v>
      </c>
      <c r="D123" s="23">
        <v>0</v>
      </c>
      <c r="E123" s="23">
        <v>100376</v>
      </c>
      <c r="F123" s="23">
        <v>100376</v>
      </c>
      <c r="G123" s="23">
        <v>100376</v>
      </c>
    </row>
    <row r="124" spans="1:7" ht="18" customHeight="1" x14ac:dyDescent="0.25">
      <c r="A124" s="28" t="s">
        <v>45</v>
      </c>
      <c r="B124" s="22" t="s">
        <v>46</v>
      </c>
      <c r="C124" s="23">
        <v>0</v>
      </c>
      <c r="D124" s="23">
        <v>0</v>
      </c>
      <c r="E124" s="23">
        <v>100376</v>
      </c>
      <c r="F124" s="23">
        <v>100376</v>
      </c>
      <c r="G124" s="23">
        <v>100376</v>
      </c>
    </row>
    <row r="125" spans="1:7" ht="18" customHeight="1" x14ac:dyDescent="0.25">
      <c r="A125" s="24" t="s">
        <v>112</v>
      </c>
      <c r="B125" s="27" t="s">
        <v>113</v>
      </c>
      <c r="C125" s="25">
        <v>1362668.67</v>
      </c>
      <c r="D125" s="25">
        <v>1617702</v>
      </c>
      <c r="E125" s="25">
        <v>0</v>
      </c>
      <c r="F125" s="25">
        <v>0</v>
      </c>
      <c r="G125" s="25">
        <v>0</v>
      </c>
    </row>
    <row r="126" spans="1:7" ht="18" customHeight="1" x14ac:dyDescent="0.25">
      <c r="A126" s="28" t="s">
        <v>41</v>
      </c>
      <c r="B126" s="22" t="s">
        <v>42</v>
      </c>
      <c r="C126" s="23">
        <v>1361172.34</v>
      </c>
      <c r="D126" s="23">
        <v>1607329</v>
      </c>
      <c r="E126" s="23">
        <v>0</v>
      </c>
      <c r="F126" s="23">
        <v>0</v>
      </c>
      <c r="G126" s="23">
        <v>0</v>
      </c>
    </row>
    <row r="127" spans="1:7" ht="18" customHeight="1" x14ac:dyDescent="0.25">
      <c r="A127" s="28" t="s">
        <v>43</v>
      </c>
      <c r="B127" s="22" t="s">
        <v>44</v>
      </c>
      <c r="C127" s="23">
        <v>1339042.82</v>
      </c>
      <c r="D127" s="23">
        <v>1475553</v>
      </c>
      <c r="E127" s="23">
        <v>0</v>
      </c>
      <c r="F127" s="23">
        <v>0</v>
      </c>
      <c r="G127" s="23">
        <v>0</v>
      </c>
    </row>
    <row r="128" spans="1:7" ht="18" customHeight="1" x14ac:dyDescent="0.25">
      <c r="A128" s="28" t="s">
        <v>45</v>
      </c>
      <c r="B128" s="22" t="s">
        <v>46</v>
      </c>
      <c r="C128" s="23">
        <v>21504.02</v>
      </c>
      <c r="D128" s="23">
        <v>131118</v>
      </c>
      <c r="E128" s="23">
        <v>0</v>
      </c>
      <c r="F128" s="23">
        <v>0</v>
      </c>
      <c r="G128" s="23">
        <v>0</v>
      </c>
    </row>
    <row r="129" spans="1:7" ht="21" customHeight="1" x14ac:dyDescent="0.25">
      <c r="A129" s="28" t="s">
        <v>49</v>
      </c>
      <c r="B129" s="22" t="s">
        <v>50</v>
      </c>
      <c r="C129" s="23">
        <v>0</v>
      </c>
      <c r="D129" s="23">
        <v>10</v>
      </c>
      <c r="E129" s="23">
        <v>0</v>
      </c>
      <c r="F129" s="23">
        <v>0</v>
      </c>
      <c r="G129" s="23">
        <v>0</v>
      </c>
    </row>
    <row r="130" spans="1:7" ht="18" customHeight="1" x14ac:dyDescent="0.25">
      <c r="A130" s="28" t="s">
        <v>51</v>
      </c>
      <c r="B130" s="22" t="s">
        <v>52</v>
      </c>
      <c r="C130" s="23">
        <v>625.5</v>
      </c>
      <c r="D130" s="23">
        <v>648</v>
      </c>
      <c r="E130" s="23">
        <v>0</v>
      </c>
      <c r="F130" s="23">
        <v>0</v>
      </c>
      <c r="G130" s="23">
        <v>0</v>
      </c>
    </row>
    <row r="131" spans="1:7" ht="18" customHeight="1" x14ac:dyDescent="0.25">
      <c r="A131" s="28" t="s">
        <v>53</v>
      </c>
      <c r="B131" s="22" t="s">
        <v>54</v>
      </c>
      <c r="C131" s="23">
        <v>1496.33</v>
      </c>
      <c r="D131" s="23">
        <v>10373</v>
      </c>
      <c r="E131" s="23">
        <v>0</v>
      </c>
      <c r="F131" s="23">
        <v>0</v>
      </c>
      <c r="G131" s="23">
        <v>0</v>
      </c>
    </row>
    <row r="132" spans="1:7" ht="18" customHeight="1" x14ac:dyDescent="0.25">
      <c r="A132" s="28" t="s">
        <v>55</v>
      </c>
      <c r="B132" s="22" t="s">
        <v>56</v>
      </c>
      <c r="C132" s="23">
        <v>1496.33</v>
      </c>
      <c r="D132" s="23">
        <v>10373</v>
      </c>
      <c r="E132" s="23">
        <v>0</v>
      </c>
      <c r="F132" s="23">
        <v>0</v>
      </c>
      <c r="G132" s="23">
        <v>0</v>
      </c>
    </row>
    <row r="133" spans="1:7" ht="18" customHeight="1" x14ac:dyDescent="0.25">
      <c r="A133" s="24" t="s">
        <v>114</v>
      </c>
      <c r="B133" s="27" t="s">
        <v>115</v>
      </c>
      <c r="C133" s="25">
        <v>4090</v>
      </c>
      <c r="D133" s="25">
        <v>440</v>
      </c>
      <c r="E133" s="25">
        <v>0</v>
      </c>
      <c r="F133" s="25">
        <v>0</v>
      </c>
      <c r="G133" s="25">
        <v>0</v>
      </c>
    </row>
    <row r="134" spans="1:7" ht="18" customHeight="1" x14ac:dyDescent="0.25">
      <c r="A134" s="28" t="s">
        <v>41</v>
      </c>
      <c r="B134" s="22" t="s">
        <v>42</v>
      </c>
      <c r="C134" s="23">
        <v>4090</v>
      </c>
      <c r="D134" s="23">
        <v>440</v>
      </c>
      <c r="E134" s="23">
        <v>0</v>
      </c>
      <c r="F134" s="23">
        <v>0</v>
      </c>
      <c r="G134" s="23">
        <v>0</v>
      </c>
    </row>
    <row r="135" spans="1:7" ht="18" customHeight="1" x14ac:dyDescent="0.25">
      <c r="A135" s="28" t="s">
        <v>45</v>
      </c>
      <c r="B135" s="22" t="s">
        <v>46</v>
      </c>
      <c r="C135" s="23">
        <v>4090</v>
      </c>
      <c r="D135" s="23">
        <v>440</v>
      </c>
      <c r="E135" s="23">
        <v>0</v>
      </c>
      <c r="F135" s="23">
        <v>0</v>
      </c>
      <c r="G135" s="23">
        <v>0</v>
      </c>
    </row>
    <row r="136" spans="1:7" ht="22.5" customHeight="1" x14ac:dyDescent="0.25">
      <c r="A136" s="24" t="s">
        <v>116</v>
      </c>
      <c r="B136" s="27" t="s">
        <v>117</v>
      </c>
      <c r="C136" s="25">
        <v>303.41000000000003</v>
      </c>
      <c r="D136" s="25">
        <v>0</v>
      </c>
      <c r="E136" s="25">
        <v>0</v>
      </c>
      <c r="F136" s="25">
        <v>0</v>
      </c>
      <c r="G136" s="25">
        <v>0</v>
      </c>
    </row>
    <row r="137" spans="1:7" ht="18" customHeight="1" x14ac:dyDescent="0.25">
      <c r="A137" s="28" t="s">
        <v>41</v>
      </c>
      <c r="B137" s="22" t="s">
        <v>42</v>
      </c>
      <c r="C137" s="23">
        <v>3.58</v>
      </c>
      <c r="D137" s="23">
        <v>0</v>
      </c>
      <c r="E137" s="23">
        <v>0</v>
      </c>
      <c r="F137" s="23">
        <v>0</v>
      </c>
      <c r="G137" s="23">
        <v>0</v>
      </c>
    </row>
    <row r="138" spans="1:7" ht="18" customHeight="1" x14ac:dyDescent="0.25">
      <c r="A138" s="28" t="s">
        <v>45</v>
      </c>
      <c r="B138" s="22" t="s">
        <v>46</v>
      </c>
      <c r="C138" s="23">
        <v>3.58</v>
      </c>
      <c r="D138" s="23">
        <v>0</v>
      </c>
      <c r="E138" s="23">
        <v>0</v>
      </c>
      <c r="F138" s="23">
        <v>0</v>
      </c>
      <c r="G138" s="23">
        <v>0</v>
      </c>
    </row>
    <row r="139" spans="1:7" ht="18" customHeight="1" x14ac:dyDescent="0.25">
      <c r="A139" s="28" t="s">
        <v>53</v>
      </c>
      <c r="B139" s="22" t="s">
        <v>54</v>
      </c>
      <c r="C139" s="23">
        <v>299.83</v>
      </c>
      <c r="D139" s="23">
        <v>0</v>
      </c>
      <c r="E139" s="23">
        <v>0</v>
      </c>
      <c r="F139" s="23">
        <v>0</v>
      </c>
      <c r="G139" s="23">
        <v>0</v>
      </c>
    </row>
    <row r="140" spans="1:7" ht="18" customHeight="1" x14ac:dyDescent="0.25">
      <c r="A140" s="28" t="s">
        <v>55</v>
      </c>
      <c r="B140" s="22" t="s">
        <v>56</v>
      </c>
      <c r="C140" s="23">
        <v>299.83</v>
      </c>
      <c r="D140" s="23">
        <v>0</v>
      </c>
      <c r="E140" s="23">
        <v>0</v>
      </c>
      <c r="F140" s="23">
        <v>0</v>
      </c>
      <c r="G140" s="23">
        <v>0</v>
      </c>
    </row>
  </sheetData>
  <mergeCells count="2">
    <mergeCell ref="A1:G1"/>
    <mergeCell ref="A3:G3"/>
  </mergeCells>
  <pageMargins left="0.11811023622047245" right="0.11811023622047245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FC76-1741-4D13-A699-B0E876784B87}">
  <sheetPr>
    <tabColor rgb="FF92D050"/>
  </sheetPr>
  <dimension ref="B1:F415"/>
  <sheetViews>
    <sheetView workbookViewId="0">
      <selection activeCell="M25" sqref="M25"/>
    </sheetView>
  </sheetViews>
  <sheetFormatPr defaultColWidth="7" defaultRowHeight="11.25" x14ac:dyDescent="0.25"/>
  <cols>
    <col min="1" max="1" width="7" style="51"/>
    <col min="2" max="2" width="4.7109375" style="51" customWidth="1"/>
    <col min="3" max="3" width="37.42578125" style="51" customWidth="1"/>
    <col min="4" max="6" width="9.85546875" style="51" customWidth="1"/>
    <col min="7" max="239" width="7" style="51"/>
    <col min="240" max="244" width="11.28515625" style="51" customWidth="1"/>
    <col min="245" max="247" width="2.85546875" style="51" customWidth="1"/>
    <col min="248" max="248" width="13.85546875" style="51" customWidth="1"/>
    <col min="249" max="250" width="6" style="51" customWidth="1"/>
    <col min="251" max="251" width="11.28515625" style="51" customWidth="1"/>
    <col min="252" max="253" width="4.5703125" style="51" customWidth="1"/>
    <col min="254" max="254" width="11.28515625" style="51" customWidth="1"/>
    <col min="255" max="256" width="5" style="51" customWidth="1"/>
    <col min="257" max="258" width="7" style="51"/>
    <col min="259" max="259" width="45.7109375" style="51" customWidth="1"/>
    <col min="260" max="262" width="10.5703125" style="51" customWidth="1"/>
    <col min="263" max="495" width="7" style="51"/>
    <col min="496" max="500" width="11.28515625" style="51" customWidth="1"/>
    <col min="501" max="503" width="2.85546875" style="51" customWidth="1"/>
    <col min="504" max="504" width="13.85546875" style="51" customWidth="1"/>
    <col min="505" max="506" width="6" style="51" customWidth="1"/>
    <col min="507" max="507" width="11.28515625" style="51" customWidth="1"/>
    <col min="508" max="509" width="4.5703125" style="51" customWidth="1"/>
    <col min="510" max="510" width="11.28515625" style="51" customWidth="1"/>
    <col min="511" max="512" width="5" style="51" customWidth="1"/>
    <col min="513" max="514" width="7" style="51"/>
    <col min="515" max="515" width="45.7109375" style="51" customWidth="1"/>
    <col min="516" max="518" width="10.5703125" style="51" customWidth="1"/>
    <col min="519" max="751" width="7" style="51"/>
    <col min="752" max="756" width="11.28515625" style="51" customWidth="1"/>
    <col min="757" max="759" width="2.85546875" style="51" customWidth="1"/>
    <col min="760" max="760" width="13.85546875" style="51" customWidth="1"/>
    <col min="761" max="762" width="6" style="51" customWidth="1"/>
    <col min="763" max="763" width="11.28515625" style="51" customWidth="1"/>
    <col min="764" max="765" width="4.5703125" style="51" customWidth="1"/>
    <col min="766" max="766" width="11.28515625" style="51" customWidth="1"/>
    <col min="767" max="768" width="5" style="51" customWidth="1"/>
    <col min="769" max="770" width="7" style="51"/>
    <col min="771" max="771" width="45.7109375" style="51" customWidth="1"/>
    <col min="772" max="774" width="10.5703125" style="51" customWidth="1"/>
    <col min="775" max="1007" width="7" style="51"/>
    <col min="1008" max="1012" width="11.28515625" style="51" customWidth="1"/>
    <col min="1013" max="1015" width="2.85546875" style="51" customWidth="1"/>
    <col min="1016" max="1016" width="13.85546875" style="51" customWidth="1"/>
    <col min="1017" max="1018" width="6" style="51" customWidth="1"/>
    <col min="1019" max="1019" width="11.28515625" style="51" customWidth="1"/>
    <col min="1020" max="1021" width="4.5703125" style="51" customWidth="1"/>
    <col min="1022" max="1022" width="11.28515625" style="51" customWidth="1"/>
    <col min="1023" max="1024" width="5" style="51" customWidth="1"/>
    <col min="1025" max="1026" width="7" style="51"/>
    <col min="1027" max="1027" width="45.7109375" style="51" customWidth="1"/>
    <col min="1028" max="1030" width="10.5703125" style="51" customWidth="1"/>
    <col min="1031" max="1263" width="7" style="51"/>
    <col min="1264" max="1268" width="11.28515625" style="51" customWidth="1"/>
    <col min="1269" max="1271" width="2.85546875" style="51" customWidth="1"/>
    <col min="1272" max="1272" width="13.85546875" style="51" customWidth="1"/>
    <col min="1273" max="1274" width="6" style="51" customWidth="1"/>
    <col min="1275" max="1275" width="11.28515625" style="51" customWidth="1"/>
    <col min="1276" max="1277" width="4.5703125" style="51" customWidth="1"/>
    <col min="1278" max="1278" width="11.28515625" style="51" customWidth="1"/>
    <col min="1279" max="1280" width="5" style="51" customWidth="1"/>
    <col min="1281" max="1282" width="7" style="51"/>
    <col min="1283" max="1283" width="45.7109375" style="51" customWidth="1"/>
    <col min="1284" max="1286" width="10.5703125" style="51" customWidth="1"/>
    <col min="1287" max="1519" width="7" style="51"/>
    <col min="1520" max="1524" width="11.28515625" style="51" customWidth="1"/>
    <col min="1525" max="1527" width="2.85546875" style="51" customWidth="1"/>
    <col min="1528" max="1528" width="13.85546875" style="51" customWidth="1"/>
    <col min="1529" max="1530" width="6" style="51" customWidth="1"/>
    <col min="1531" max="1531" width="11.28515625" style="51" customWidth="1"/>
    <col min="1532" max="1533" width="4.5703125" style="51" customWidth="1"/>
    <col min="1534" max="1534" width="11.28515625" style="51" customWidth="1"/>
    <col min="1535" max="1536" width="5" style="51" customWidth="1"/>
    <col min="1537" max="1538" width="7" style="51"/>
    <col min="1539" max="1539" width="45.7109375" style="51" customWidth="1"/>
    <col min="1540" max="1542" width="10.5703125" style="51" customWidth="1"/>
    <col min="1543" max="1775" width="7" style="51"/>
    <col min="1776" max="1780" width="11.28515625" style="51" customWidth="1"/>
    <col min="1781" max="1783" width="2.85546875" style="51" customWidth="1"/>
    <col min="1784" max="1784" width="13.85546875" style="51" customWidth="1"/>
    <col min="1785" max="1786" width="6" style="51" customWidth="1"/>
    <col min="1787" max="1787" width="11.28515625" style="51" customWidth="1"/>
    <col min="1788" max="1789" width="4.5703125" style="51" customWidth="1"/>
    <col min="1790" max="1790" width="11.28515625" style="51" customWidth="1"/>
    <col min="1791" max="1792" width="5" style="51" customWidth="1"/>
    <col min="1793" max="1794" width="7" style="51"/>
    <col min="1795" max="1795" width="45.7109375" style="51" customWidth="1"/>
    <col min="1796" max="1798" width="10.5703125" style="51" customWidth="1"/>
    <col min="1799" max="2031" width="7" style="51"/>
    <col min="2032" max="2036" width="11.28515625" style="51" customWidth="1"/>
    <col min="2037" max="2039" width="2.85546875" style="51" customWidth="1"/>
    <col min="2040" max="2040" width="13.85546875" style="51" customWidth="1"/>
    <col min="2041" max="2042" width="6" style="51" customWidth="1"/>
    <col min="2043" max="2043" width="11.28515625" style="51" customWidth="1"/>
    <col min="2044" max="2045" width="4.5703125" style="51" customWidth="1"/>
    <col min="2046" max="2046" width="11.28515625" style="51" customWidth="1"/>
    <col min="2047" max="2048" width="5" style="51" customWidth="1"/>
    <col min="2049" max="2050" width="7" style="51"/>
    <col min="2051" max="2051" width="45.7109375" style="51" customWidth="1"/>
    <col min="2052" max="2054" width="10.5703125" style="51" customWidth="1"/>
    <col min="2055" max="2287" width="7" style="51"/>
    <col min="2288" max="2292" width="11.28515625" style="51" customWidth="1"/>
    <col min="2293" max="2295" width="2.85546875" style="51" customWidth="1"/>
    <col min="2296" max="2296" width="13.85546875" style="51" customWidth="1"/>
    <col min="2297" max="2298" width="6" style="51" customWidth="1"/>
    <col min="2299" max="2299" width="11.28515625" style="51" customWidth="1"/>
    <col min="2300" max="2301" width="4.5703125" style="51" customWidth="1"/>
    <col min="2302" max="2302" width="11.28515625" style="51" customWidth="1"/>
    <col min="2303" max="2304" width="5" style="51" customWidth="1"/>
    <col min="2305" max="2306" width="7" style="51"/>
    <col min="2307" max="2307" width="45.7109375" style="51" customWidth="1"/>
    <col min="2308" max="2310" width="10.5703125" style="51" customWidth="1"/>
    <col min="2311" max="2543" width="7" style="51"/>
    <col min="2544" max="2548" width="11.28515625" style="51" customWidth="1"/>
    <col min="2549" max="2551" width="2.85546875" style="51" customWidth="1"/>
    <col min="2552" max="2552" width="13.85546875" style="51" customWidth="1"/>
    <col min="2553" max="2554" width="6" style="51" customWidth="1"/>
    <col min="2555" max="2555" width="11.28515625" style="51" customWidth="1"/>
    <col min="2556" max="2557" width="4.5703125" style="51" customWidth="1"/>
    <col min="2558" max="2558" width="11.28515625" style="51" customWidth="1"/>
    <col min="2559" max="2560" width="5" style="51" customWidth="1"/>
    <col min="2561" max="2562" width="7" style="51"/>
    <col min="2563" max="2563" width="45.7109375" style="51" customWidth="1"/>
    <col min="2564" max="2566" width="10.5703125" style="51" customWidth="1"/>
    <col min="2567" max="2799" width="7" style="51"/>
    <col min="2800" max="2804" width="11.28515625" style="51" customWidth="1"/>
    <col min="2805" max="2807" width="2.85546875" style="51" customWidth="1"/>
    <col min="2808" max="2808" width="13.85546875" style="51" customWidth="1"/>
    <col min="2809" max="2810" width="6" style="51" customWidth="1"/>
    <col min="2811" max="2811" width="11.28515625" style="51" customWidth="1"/>
    <col min="2812" max="2813" width="4.5703125" style="51" customWidth="1"/>
    <col min="2814" max="2814" width="11.28515625" style="51" customWidth="1"/>
    <col min="2815" max="2816" width="5" style="51" customWidth="1"/>
    <col min="2817" max="2818" width="7" style="51"/>
    <col min="2819" max="2819" width="45.7109375" style="51" customWidth="1"/>
    <col min="2820" max="2822" width="10.5703125" style="51" customWidth="1"/>
    <col min="2823" max="3055" width="7" style="51"/>
    <col min="3056" max="3060" width="11.28515625" style="51" customWidth="1"/>
    <col min="3061" max="3063" width="2.85546875" style="51" customWidth="1"/>
    <col min="3064" max="3064" width="13.85546875" style="51" customWidth="1"/>
    <col min="3065" max="3066" width="6" style="51" customWidth="1"/>
    <col min="3067" max="3067" width="11.28515625" style="51" customWidth="1"/>
    <col min="3068" max="3069" width="4.5703125" style="51" customWidth="1"/>
    <col min="3070" max="3070" width="11.28515625" style="51" customWidth="1"/>
    <col min="3071" max="3072" width="5" style="51" customWidth="1"/>
    <col min="3073" max="3074" width="7" style="51"/>
    <col min="3075" max="3075" width="45.7109375" style="51" customWidth="1"/>
    <col min="3076" max="3078" width="10.5703125" style="51" customWidth="1"/>
    <col min="3079" max="3311" width="7" style="51"/>
    <col min="3312" max="3316" width="11.28515625" style="51" customWidth="1"/>
    <col min="3317" max="3319" width="2.85546875" style="51" customWidth="1"/>
    <col min="3320" max="3320" width="13.85546875" style="51" customWidth="1"/>
    <col min="3321" max="3322" width="6" style="51" customWidth="1"/>
    <col min="3323" max="3323" width="11.28515625" style="51" customWidth="1"/>
    <col min="3324" max="3325" width="4.5703125" style="51" customWidth="1"/>
    <col min="3326" max="3326" width="11.28515625" style="51" customWidth="1"/>
    <col min="3327" max="3328" width="5" style="51" customWidth="1"/>
    <col min="3329" max="3330" width="7" style="51"/>
    <col min="3331" max="3331" width="45.7109375" style="51" customWidth="1"/>
    <col min="3332" max="3334" width="10.5703125" style="51" customWidth="1"/>
    <col min="3335" max="3567" width="7" style="51"/>
    <col min="3568" max="3572" width="11.28515625" style="51" customWidth="1"/>
    <col min="3573" max="3575" width="2.85546875" style="51" customWidth="1"/>
    <col min="3576" max="3576" width="13.85546875" style="51" customWidth="1"/>
    <col min="3577" max="3578" width="6" style="51" customWidth="1"/>
    <col min="3579" max="3579" width="11.28515625" style="51" customWidth="1"/>
    <col min="3580" max="3581" width="4.5703125" style="51" customWidth="1"/>
    <col min="3582" max="3582" width="11.28515625" style="51" customWidth="1"/>
    <col min="3583" max="3584" width="5" style="51" customWidth="1"/>
    <col min="3585" max="3586" width="7" style="51"/>
    <col min="3587" max="3587" width="45.7109375" style="51" customWidth="1"/>
    <col min="3588" max="3590" width="10.5703125" style="51" customWidth="1"/>
    <col min="3591" max="3823" width="7" style="51"/>
    <col min="3824" max="3828" width="11.28515625" style="51" customWidth="1"/>
    <col min="3829" max="3831" width="2.85546875" style="51" customWidth="1"/>
    <col min="3832" max="3832" width="13.85546875" style="51" customWidth="1"/>
    <col min="3833" max="3834" width="6" style="51" customWidth="1"/>
    <col min="3835" max="3835" width="11.28515625" style="51" customWidth="1"/>
    <col min="3836" max="3837" width="4.5703125" style="51" customWidth="1"/>
    <col min="3838" max="3838" width="11.28515625" style="51" customWidth="1"/>
    <col min="3839" max="3840" width="5" style="51" customWidth="1"/>
    <col min="3841" max="3842" width="7" style="51"/>
    <col min="3843" max="3843" width="45.7109375" style="51" customWidth="1"/>
    <col min="3844" max="3846" width="10.5703125" style="51" customWidth="1"/>
    <col min="3847" max="4079" width="7" style="51"/>
    <col min="4080" max="4084" width="11.28515625" style="51" customWidth="1"/>
    <col min="4085" max="4087" width="2.85546875" style="51" customWidth="1"/>
    <col min="4088" max="4088" width="13.85546875" style="51" customWidth="1"/>
    <col min="4089" max="4090" width="6" style="51" customWidth="1"/>
    <col min="4091" max="4091" width="11.28515625" style="51" customWidth="1"/>
    <col min="4092" max="4093" width="4.5703125" style="51" customWidth="1"/>
    <col min="4094" max="4094" width="11.28515625" style="51" customWidth="1"/>
    <col min="4095" max="4096" width="5" style="51" customWidth="1"/>
    <col min="4097" max="4098" width="7" style="51"/>
    <col min="4099" max="4099" width="45.7109375" style="51" customWidth="1"/>
    <col min="4100" max="4102" width="10.5703125" style="51" customWidth="1"/>
    <col min="4103" max="4335" width="7" style="51"/>
    <col min="4336" max="4340" width="11.28515625" style="51" customWidth="1"/>
    <col min="4341" max="4343" width="2.85546875" style="51" customWidth="1"/>
    <col min="4344" max="4344" width="13.85546875" style="51" customWidth="1"/>
    <col min="4345" max="4346" width="6" style="51" customWidth="1"/>
    <col min="4347" max="4347" width="11.28515625" style="51" customWidth="1"/>
    <col min="4348" max="4349" width="4.5703125" style="51" customWidth="1"/>
    <col min="4350" max="4350" width="11.28515625" style="51" customWidth="1"/>
    <col min="4351" max="4352" width="5" style="51" customWidth="1"/>
    <col min="4353" max="4354" width="7" style="51"/>
    <col min="4355" max="4355" width="45.7109375" style="51" customWidth="1"/>
    <col min="4356" max="4358" width="10.5703125" style="51" customWidth="1"/>
    <col min="4359" max="4591" width="7" style="51"/>
    <col min="4592" max="4596" width="11.28515625" style="51" customWidth="1"/>
    <col min="4597" max="4599" width="2.85546875" style="51" customWidth="1"/>
    <col min="4600" max="4600" width="13.85546875" style="51" customWidth="1"/>
    <col min="4601" max="4602" width="6" style="51" customWidth="1"/>
    <col min="4603" max="4603" width="11.28515625" style="51" customWidth="1"/>
    <col min="4604" max="4605" width="4.5703125" style="51" customWidth="1"/>
    <col min="4606" max="4606" width="11.28515625" style="51" customWidth="1"/>
    <col min="4607" max="4608" width="5" style="51" customWidth="1"/>
    <col min="4609" max="4610" width="7" style="51"/>
    <col min="4611" max="4611" width="45.7109375" style="51" customWidth="1"/>
    <col min="4612" max="4614" width="10.5703125" style="51" customWidth="1"/>
    <col min="4615" max="4847" width="7" style="51"/>
    <col min="4848" max="4852" width="11.28515625" style="51" customWidth="1"/>
    <col min="4853" max="4855" width="2.85546875" style="51" customWidth="1"/>
    <col min="4856" max="4856" width="13.85546875" style="51" customWidth="1"/>
    <col min="4857" max="4858" width="6" style="51" customWidth="1"/>
    <col min="4859" max="4859" width="11.28515625" style="51" customWidth="1"/>
    <col min="4860" max="4861" width="4.5703125" style="51" customWidth="1"/>
    <col min="4862" max="4862" width="11.28515625" style="51" customWidth="1"/>
    <col min="4863" max="4864" width="5" style="51" customWidth="1"/>
    <col min="4865" max="4866" width="7" style="51"/>
    <col min="4867" max="4867" width="45.7109375" style="51" customWidth="1"/>
    <col min="4868" max="4870" width="10.5703125" style="51" customWidth="1"/>
    <col min="4871" max="5103" width="7" style="51"/>
    <col min="5104" max="5108" width="11.28515625" style="51" customWidth="1"/>
    <col min="5109" max="5111" width="2.85546875" style="51" customWidth="1"/>
    <col min="5112" max="5112" width="13.85546875" style="51" customWidth="1"/>
    <col min="5113" max="5114" width="6" style="51" customWidth="1"/>
    <col min="5115" max="5115" width="11.28515625" style="51" customWidth="1"/>
    <col min="5116" max="5117" width="4.5703125" style="51" customWidth="1"/>
    <col min="5118" max="5118" width="11.28515625" style="51" customWidth="1"/>
    <col min="5119" max="5120" width="5" style="51" customWidth="1"/>
    <col min="5121" max="5122" width="7" style="51"/>
    <col min="5123" max="5123" width="45.7109375" style="51" customWidth="1"/>
    <col min="5124" max="5126" width="10.5703125" style="51" customWidth="1"/>
    <col min="5127" max="5359" width="7" style="51"/>
    <col min="5360" max="5364" width="11.28515625" style="51" customWidth="1"/>
    <col min="5365" max="5367" width="2.85546875" style="51" customWidth="1"/>
    <col min="5368" max="5368" width="13.85546875" style="51" customWidth="1"/>
    <col min="5369" max="5370" width="6" style="51" customWidth="1"/>
    <col min="5371" max="5371" width="11.28515625" style="51" customWidth="1"/>
    <col min="5372" max="5373" width="4.5703125" style="51" customWidth="1"/>
    <col min="5374" max="5374" width="11.28515625" style="51" customWidth="1"/>
    <col min="5375" max="5376" width="5" style="51" customWidth="1"/>
    <col min="5377" max="5378" width="7" style="51"/>
    <col min="5379" max="5379" width="45.7109375" style="51" customWidth="1"/>
    <col min="5380" max="5382" width="10.5703125" style="51" customWidth="1"/>
    <col min="5383" max="5615" width="7" style="51"/>
    <col min="5616" max="5620" width="11.28515625" style="51" customWidth="1"/>
    <col min="5621" max="5623" width="2.85546875" style="51" customWidth="1"/>
    <col min="5624" max="5624" width="13.85546875" style="51" customWidth="1"/>
    <col min="5625" max="5626" width="6" style="51" customWidth="1"/>
    <col min="5627" max="5627" width="11.28515625" style="51" customWidth="1"/>
    <col min="5628" max="5629" width="4.5703125" style="51" customWidth="1"/>
    <col min="5630" max="5630" width="11.28515625" style="51" customWidth="1"/>
    <col min="5631" max="5632" width="5" style="51" customWidth="1"/>
    <col min="5633" max="5634" width="7" style="51"/>
    <col min="5635" max="5635" width="45.7109375" style="51" customWidth="1"/>
    <col min="5636" max="5638" width="10.5703125" style="51" customWidth="1"/>
    <col min="5639" max="5871" width="7" style="51"/>
    <col min="5872" max="5876" width="11.28515625" style="51" customWidth="1"/>
    <col min="5877" max="5879" width="2.85546875" style="51" customWidth="1"/>
    <col min="5880" max="5880" width="13.85546875" style="51" customWidth="1"/>
    <col min="5881" max="5882" width="6" style="51" customWidth="1"/>
    <col min="5883" max="5883" width="11.28515625" style="51" customWidth="1"/>
    <col min="5884" max="5885" width="4.5703125" style="51" customWidth="1"/>
    <col min="5886" max="5886" width="11.28515625" style="51" customWidth="1"/>
    <col min="5887" max="5888" width="5" style="51" customWidth="1"/>
    <col min="5889" max="5890" width="7" style="51"/>
    <col min="5891" max="5891" width="45.7109375" style="51" customWidth="1"/>
    <col min="5892" max="5894" width="10.5703125" style="51" customWidth="1"/>
    <col min="5895" max="6127" width="7" style="51"/>
    <col min="6128" max="6132" width="11.28515625" style="51" customWidth="1"/>
    <col min="6133" max="6135" width="2.85546875" style="51" customWidth="1"/>
    <col min="6136" max="6136" width="13.85546875" style="51" customWidth="1"/>
    <col min="6137" max="6138" width="6" style="51" customWidth="1"/>
    <col min="6139" max="6139" width="11.28515625" style="51" customWidth="1"/>
    <col min="6140" max="6141" width="4.5703125" style="51" customWidth="1"/>
    <col min="6142" max="6142" width="11.28515625" style="51" customWidth="1"/>
    <col min="6143" max="6144" width="5" style="51" customWidth="1"/>
    <col min="6145" max="6146" width="7" style="51"/>
    <col min="6147" max="6147" width="45.7109375" style="51" customWidth="1"/>
    <col min="6148" max="6150" width="10.5703125" style="51" customWidth="1"/>
    <col min="6151" max="6383" width="7" style="51"/>
    <col min="6384" max="6388" width="11.28515625" style="51" customWidth="1"/>
    <col min="6389" max="6391" width="2.85546875" style="51" customWidth="1"/>
    <col min="6392" max="6392" width="13.85546875" style="51" customWidth="1"/>
    <col min="6393" max="6394" width="6" style="51" customWidth="1"/>
    <col min="6395" max="6395" width="11.28515625" style="51" customWidth="1"/>
    <col min="6396" max="6397" width="4.5703125" style="51" customWidth="1"/>
    <col min="6398" max="6398" width="11.28515625" style="51" customWidth="1"/>
    <col min="6399" max="6400" width="5" style="51" customWidth="1"/>
    <col min="6401" max="6402" width="7" style="51"/>
    <col min="6403" max="6403" width="45.7109375" style="51" customWidth="1"/>
    <col min="6404" max="6406" width="10.5703125" style="51" customWidth="1"/>
    <col min="6407" max="6639" width="7" style="51"/>
    <col min="6640" max="6644" width="11.28515625" style="51" customWidth="1"/>
    <col min="6645" max="6647" width="2.85546875" style="51" customWidth="1"/>
    <col min="6648" max="6648" width="13.85546875" style="51" customWidth="1"/>
    <col min="6649" max="6650" width="6" style="51" customWidth="1"/>
    <col min="6651" max="6651" width="11.28515625" style="51" customWidth="1"/>
    <col min="6652" max="6653" width="4.5703125" style="51" customWidth="1"/>
    <col min="6654" max="6654" width="11.28515625" style="51" customWidth="1"/>
    <col min="6655" max="6656" width="5" style="51" customWidth="1"/>
    <col min="6657" max="6658" width="7" style="51"/>
    <col min="6659" max="6659" width="45.7109375" style="51" customWidth="1"/>
    <col min="6660" max="6662" width="10.5703125" style="51" customWidth="1"/>
    <col min="6663" max="6895" width="7" style="51"/>
    <col min="6896" max="6900" width="11.28515625" style="51" customWidth="1"/>
    <col min="6901" max="6903" width="2.85546875" style="51" customWidth="1"/>
    <col min="6904" max="6904" width="13.85546875" style="51" customWidth="1"/>
    <col min="6905" max="6906" width="6" style="51" customWidth="1"/>
    <col min="6907" max="6907" width="11.28515625" style="51" customWidth="1"/>
    <col min="6908" max="6909" width="4.5703125" style="51" customWidth="1"/>
    <col min="6910" max="6910" width="11.28515625" style="51" customWidth="1"/>
    <col min="6911" max="6912" width="5" style="51" customWidth="1"/>
    <col min="6913" max="6914" width="7" style="51"/>
    <col min="6915" max="6915" width="45.7109375" style="51" customWidth="1"/>
    <col min="6916" max="6918" width="10.5703125" style="51" customWidth="1"/>
    <col min="6919" max="7151" width="7" style="51"/>
    <col min="7152" max="7156" width="11.28515625" style="51" customWidth="1"/>
    <col min="7157" max="7159" width="2.85546875" style="51" customWidth="1"/>
    <col min="7160" max="7160" width="13.85546875" style="51" customWidth="1"/>
    <col min="7161" max="7162" width="6" style="51" customWidth="1"/>
    <col min="7163" max="7163" width="11.28515625" style="51" customWidth="1"/>
    <col min="7164" max="7165" width="4.5703125" style="51" customWidth="1"/>
    <col min="7166" max="7166" width="11.28515625" style="51" customWidth="1"/>
    <col min="7167" max="7168" width="5" style="51" customWidth="1"/>
    <col min="7169" max="7170" width="7" style="51"/>
    <col min="7171" max="7171" width="45.7109375" style="51" customWidth="1"/>
    <col min="7172" max="7174" width="10.5703125" style="51" customWidth="1"/>
    <col min="7175" max="7407" width="7" style="51"/>
    <col min="7408" max="7412" width="11.28515625" style="51" customWidth="1"/>
    <col min="7413" max="7415" width="2.85546875" style="51" customWidth="1"/>
    <col min="7416" max="7416" width="13.85546875" style="51" customWidth="1"/>
    <col min="7417" max="7418" width="6" style="51" customWidth="1"/>
    <col min="7419" max="7419" width="11.28515625" style="51" customWidth="1"/>
    <col min="7420" max="7421" width="4.5703125" style="51" customWidth="1"/>
    <col min="7422" max="7422" width="11.28515625" style="51" customWidth="1"/>
    <col min="7423" max="7424" width="5" style="51" customWidth="1"/>
    <col min="7425" max="7426" width="7" style="51"/>
    <col min="7427" max="7427" width="45.7109375" style="51" customWidth="1"/>
    <col min="7428" max="7430" width="10.5703125" style="51" customWidth="1"/>
    <col min="7431" max="7663" width="7" style="51"/>
    <col min="7664" max="7668" width="11.28515625" style="51" customWidth="1"/>
    <col min="7669" max="7671" width="2.85546875" style="51" customWidth="1"/>
    <col min="7672" max="7672" width="13.85546875" style="51" customWidth="1"/>
    <col min="7673" max="7674" width="6" style="51" customWidth="1"/>
    <col min="7675" max="7675" width="11.28515625" style="51" customWidth="1"/>
    <col min="7676" max="7677" width="4.5703125" style="51" customWidth="1"/>
    <col min="7678" max="7678" width="11.28515625" style="51" customWidth="1"/>
    <col min="7679" max="7680" width="5" style="51" customWidth="1"/>
    <col min="7681" max="7682" width="7" style="51"/>
    <col min="7683" max="7683" width="45.7109375" style="51" customWidth="1"/>
    <col min="7684" max="7686" width="10.5703125" style="51" customWidth="1"/>
    <col min="7687" max="7919" width="7" style="51"/>
    <col min="7920" max="7924" width="11.28515625" style="51" customWidth="1"/>
    <col min="7925" max="7927" width="2.85546875" style="51" customWidth="1"/>
    <col min="7928" max="7928" width="13.85546875" style="51" customWidth="1"/>
    <col min="7929" max="7930" width="6" style="51" customWidth="1"/>
    <col min="7931" max="7931" width="11.28515625" style="51" customWidth="1"/>
    <col min="7932" max="7933" width="4.5703125" style="51" customWidth="1"/>
    <col min="7934" max="7934" width="11.28515625" style="51" customWidth="1"/>
    <col min="7935" max="7936" width="5" style="51" customWidth="1"/>
    <col min="7937" max="7938" width="7" style="51"/>
    <col min="7939" max="7939" width="45.7109375" style="51" customWidth="1"/>
    <col min="7940" max="7942" width="10.5703125" style="51" customWidth="1"/>
    <col min="7943" max="8175" width="7" style="51"/>
    <col min="8176" max="8180" width="11.28515625" style="51" customWidth="1"/>
    <col min="8181" max="8183" width="2.85546875" style="51" customWidth="1"/>
    <col min="8184" max="8184" width="13.85546875" style="51" customWidth="1"/>
    <col min="8185" max="8186" width="6" style="51" customWidth="1"/>
    <col min="8187" max="8187" width="11.28515625" style="51" customWidth="1"/>
    <col min="8188" max="8189" width="4.5703125" style="51" customWidth="1"/>
    <col min="8190" max="8190" width="11.28515625" style="51" customWidth="1"/>
    <col min="8191" max="8192" width="5" style="51" customWidth="1"/>
    <col min="8193" max="8194" width="7" style="51"/>
    <col min="8195" max="8195" width="45.7109375" style="51" customWidth="1"/>
    <col min="8196" max="8198" width="10.5703125" style="51" customWidth="1"/>
    <col min="8199" max="8431" width="7" style="51"/>
    <col min="8432" max="8436" width="11.28515625" style="51" customWidth="1"/>
    <col min="8437" max="8439" width="2.85546875" style="51" customWidth="1"/>
    <col min="8440" max="8440" width="13.85546875" style="51" customWidth="1"/>
    <col min="8441" max="8442" width="6" style="51" customWidth="1"/>
    <col min="8443" max="8443" width="11.28515625" style="51" customWidth="1"/>
    <col min="8444" max="8445" width="4.5703125" style="51" customWidth="1"/>
    <col min="8446" max="8446" width="11.28515625" style="51" customWidth="1"/>
    <col min="8447" max="8448" width="5" style="51" customWidth="1"/>
    <col min="8449" max="8450" width="7" style="51"/>
    <col min="8451" max="8451" width="45.7109375" style="51" customWidth="1"/>
    <col min="8452" max="8454" width="10.5703125" style="51" customWidth="1"/>
    <col min="8455" max="8687" width="7" style="51"/>
    <col min="8688" max="8692" width="11.28515625" style="51" customWidth="1"/>
    <col min="8693" max="8695" width="2.85546875" style="51" customWidth="1"/>
    <col min="8696" max="8696" width="13.85546875" style="51" customWidth="1"/>
    <col min="8697" max="8698" width="6" style="51" customWidth="1"/>
    <col min="8699" max="8699" width="11.28515625" style="51" customWidth="1"/>
    <col min="8700" max="8701" width="4.5703125" style="51" customWidth="1"/>
    <col min="8702" max="8702" width="11.28515625" style="51" customWidth="1"/>
    <col min="8703" max="8704" width="5" style="51" customWidth="1"/>
    <col min="8705" max="8706" width="7" style="51"/>
    <col min="8707" max="8707" width="45.7109375" style="51" customWidth="1"/>
    <col min="8708" max="8710" width="10.5703125" style="51" customWidth="1"/>
    <col min="8711" max="8943" width="7" style="51"/>
    <col min="8944" max="8948" width="11.28515625" style="51" customWidth="1"/>
    <col min="8949" max="8951" width="2.85546875" style="51" customWidth="1"/>
    <col min="8952" max="8952" width="13.85546875" style="51" customWidth="1"/>
    <col min="8953" max="8954" width="6" style="51" customWidth="1"/>
    <col min="8955" max="8955" width="11.28515625" style="51" customWidth="1"/>
    <col min="8956" max="8957" width="4.5703125" style="51" customWidth="1"/>
    <col min="8958" max="8958" width="11.28515625" style="51" customWidth="1"/>
    <col min="8959" max="8960" width="5" style="51" customWidth="1"/>
    <col min="8961" max="8962" width="7" style="51"/>
    <col min="8963" max="8963" width="45.7109375" style="51" customWidth="1"/>
    <col min="8964" max="8966" width="10.5703125" style="51" customWidth="1"/>
    <col min="8967" max="9199" width="7" style="51"/>
    <col min="9200" max="9204" width="11.28515625" style="51" customWidth="1"/>
    <col min="9205" max="9207" width="2.85546875" style="51" customWidth="1"/>
    <col min="9208" max="9208" width="13.85546875" style="51" customWidth="1"/>
    <col min="9209" max="9210" width="6" style="51" customWidth="1"/>
    <col min="9211" max="9211" width="11.28515625" style="51" customWidth="1"/>
    <col min="9212" max="9213" width="4.5703125" style="51" customWidth="1"/>
    <col min="9214" max="9214" width="11.28515625" style="51" customWidth="1"/>
    <col min="9215" max="9216" width="5" style="51" customWidth="1"/>
    <col min="9217" max="9218" width="7" style="51"/>
    <col min="9219" max="9219" width="45.7109375" style="51" customWidth="1"/>
    <col min="9220" max="9222" width="10.5703125" style="51" customWidth="1"/>
    <col min="9223" max="9455" width="7" style="51"/>
    <col min="9456" max="9460" width="11.28515625" style="51" customWidth="1"/>
    <col min="9461" max="9463" width="2.85546875" style="51" customWidth="1"/>
    <col min="9464" max="9464" width="13.85546875" style="51" customWidth="1"/>
    <col min="9465" max="9466" width="6" style="51" customWidth="1"/>
    <col min="9467" max="9467" width="11.28515625" style="51" customWidth="1"/>
    <col min="9468" max="9469" width="4.5703125" style="51" customWidth="1"/>
    <col min="9470" max="9470" width="11.28515625" style="51" customWidth="1"/>
    <col min="9471" max="9472" width="5" style="51" customWidth="1"/>
    <col min="9473" max="9474" width="7" style="51"/>
    <col min="9475" max="9475" width="45.7109375" style="51" customWidth="1"/>
    <col min="9476" max="9478" width="10.5703125" style="51" customWidth="1"/>
    <col min="9479" max="9711" width="7" style="51"/>
    <col min="9712" max="9716" width="11.28515625" style="51" customWidth="1"/>
    <col min="9717" max="9719" width="2.85546875" style="51" customWidth="1"/>
    <col min="9720" max="9720" width="13.85546875" style="51" customWidth="1"/>
    <col min="9721" max="9722" width="6" style="51" customWidth="1"/>
    <col min="9723" max="9723" width="11.28515625" style="51" customWidth="1"/>
    <col min="9724" max="9725" width="4.5703125" style="51" customWidth="1"/>
    <col min="9726" max="9726" width="11.28515625" style="51" customWidth="1"/>
    <col min="9727" max="9728" width="5" style="51" customWidth="1"/>
    <col min="9729" max="9730" width="7" style="51"/>
    <col min="9731" max="9731" width="45.7109375" style="51" customWidth="1"/>
    <col min="9732" max="9734" width="10.5703125" style="51" customWidth="1"/>
    <col min="9735" max="9967" width="7" style="51"/>
    <col min="9968" max="9972" width="11.28515625" style="51" customWidth="1"/>
    <col min="9973" max="9975" width="2.85546875" style="51" customWidth="1"/>
    <col min="9976" max="9976" width="13.85546875" style="51" customWidth="1"/>
    <col min="9977" max="9978" width="6" style="51" customWidth="1"/>
    <col min="9979" max="9979" width="11.28515625" style="51" customWidth="1"/>
    <col min="9980" max="9981" width="4.5703125" style="51" customWidth="1"/>
    <col min="9982" max="9982" width="11.28515625" style="51" customWidth="1"/>
    <col min="9983" max="9984" width="5" style="51" customWidth="1"/>
    <col min="9985" max="9986" width="7" style="51"/>
    <col min="9987" max="9987" width="45.7109375" style="51" customWidth="1"/>
    <col min="9988" max="9990" width="10.5703125" style="51" customWidth="1"/>
    <col min="9991" max="10223" width="7" style="51"/>
    <col min="10224" max="10228" width="11.28515625" style="51" customWidth="1"/>
    <col min="10229" max="10231" width="2.85546875" style="51" customWidth="1"/>
    <col min="10232" max="10232" width="13.85546875" style="51" customWidth="1"/>
    <col min="10233" max="10234" width="6" style="51" customWidth="1"/>
    <col min="10235" max="10235" width="11.28515625" style="51" customWidth="1"/>
    <col min="10236" max="10237" width="4.5703125" style="51" customWidth="1"/>
    <col min="10238" max="10238" width="11.28515625" style="51" customWidth="1"/>
    <col min="10239" max="10240" width="5" style="51" customWidth="1"/>
    <col min="10241" max="10242" width="7" style="51"/>
    <col min="10243" max="10243" width="45.7109375" style="51" customWidth="1"/>
    <col min="10244" max="10246" width="10.5703125" style="51" customWidth="1"/>
    <col min="10247" max="10479" width="7" style="51"/>
    <col min="10480" max="10484" width="11.28515625" style="51" customWidth="1"/>
    <col min="10485" max="10487" width="2.85546875" style="51" customWidth="1"/>
    <col min="10488" max="10488" width="13.85546875" style="51" customWidth="1"/>
    <col min="10489" max="10490" width="6" style="51" customWidth="1"/>
    <col min="10491" max="10491" width="11.28515625" style="51" customWidth="1"/>
    <col min="10492" max="10493" width="4.5703125" style="51" customWidth="1"/>
    <col min="10494" max="10494" width="11.28515625" style="51" customWidth="1"/>
    <col min="10495" max="10496" width="5" style="51" customWidth="1"/>
    <col min="10497" max="10498" width="7" style="51"/>
    <col min="10499" max="10499" width="45.7109375" style="51" customWidth="1"/>
    <col min="10500" max="10502" width="10.5703125" style="51" customWidth="1"/>
    <col min="10503" max="10735" width="7" style="51"/>
    <col min="10736" max="10740" width="11.28515625" style="51" customWidth="1"/>
    <col min="10741" max="10743" width="2.85546875" style="51" customWidth="1"/>
    <col min="10744" max="10744" width="13.85546875" style="51" customWidth="1"/>
    <col min="10745" max="10746" width="6" style="51" customWidth="1"/>
    <col min="10747" max="10747" width="11.28515625" style="51" customWidth="1"/>
    <col min="10748" max="10749" width="4.5703125" style="51" customWidth="1"/>
    <col min="10750" max="10750" width="11.28515625" style="51" customWidth="1"/>
    <col min="10751" max="10752" width="5" style="51" customWidth="1"/>
    <col min="10753" max="10754" width="7" style="51"/>
    <col min="10755" max="10755" width="45.7109375" style="51" customWidth="1"/>
    <col min="10756" max="10758" width="10.5703125" style="51" customWidth="1"/>
    <col min="10759" max="10991" width="7" style="51"/>
    <col min="10992" max="10996" width="11.28515625" style="51" customWidth="1"/>
    <col min="10997" max="10999" width="2.85546875" style="51" customWidth="1"/>
    <col min="11000" max="11000" width="13.85546875" style="51" customWidth="1"/>
    <col min="11001" max="11002" width="6" style="51" customWidth="1"/>
    <col min="11003" max="11003" width="11.28515625" style="51" customWidth="1"/>
    <col min="11004" max="11005" width="4.5703125" style="51" customWidth="1"/>
    <col min="11006" max="11006" width="11.28515625" style="51" customWidth="1"/>
    <col min="11007" max="11008" width="5" style="51" customWidth="1"/>
    <col min="11009" max="11010" width="7" style="51"/>
    <col min="11011" max="11011" width="45.7109375" style="51" customWidth="1"/>
    <col min="11012" max="11014" width="10.5703125" style="51" customWidth="1"/>
    <col min="11015" max="11247" width="7" style="51"/>
    <col min="11248" max="11252" width="11.28515625" style="51" customWidth="1"/>
    <col min="11253" max="11255" width="2.85546875" style="51" customWidth="1"/>
    <col min="11256" max="11256" width="13.85546875" style="51" customWidth="1"/>
    <col min="11257" max="11258" width="6" style="51" customWidth="1"/>
    <col min="11259" max="11259" width="11.28515625" style="51" customWidth="1"/>
    <col min="11260" max="11261" width="4.5703125" style="51" customWidth="1"/>
    <col min="11262" max="11262" width="11.28515625" style="51" customWidth="1"/>
    <col min="11263" max="11264" width="5" style="51" customWidth="1"/>
    <col min="11265" max="11266" width="7" style="51"/>
    <col min="11267" max="11267" width="45.7109375" style="51" customWidth="1"/>
    <col min="11268" max="11270" width="10.5703125" style="51" customWidth="1"/>
    <col min="11271" max="11503" width="7" style="51"/>
    <col min="11504" max="11508" width="11.28515625" style="51" customWidth="1"/>
    <col min="11509" max="11511" width="2.85546875" style="51" customWidth="1"/>
    <col min="11512" max="11512" width="13.85546875" style="51" customWidth="1"/>
    <col min="11513" max="11514" width="6" style="51" customWidth="1"/>
    <col min="11515" max="11515" width="11.28515625" style="51" customWidth="1"/>
    <col min="11516" max="11517" width="4.5703125" style="51" customWidth="1"/>
    <col min="11518" max="11518" width="11.28515625" style="51" customWidth="1"/>
    <col min="11519" max="11520" width="5" style="51" customWidth="1"/>
    <col min="11521" max="11522" width="7" style="51"/>
    <col min="11523" max="11523" width="45.7109375" style="51" customWidth="1"/>
    <col min="11524" max="11526" width="10.5703125" style="51" customWidth="1"/>
    <col min="11527" max="11759" width="7" style="51"/>
    <col min="11760" max="11764" width="11.28515625" style="51" customWidth="1"/>
    <col min="11765" max="11767" width="2.85546875" style="51" customWidth="1"/>
    <col min="11768" max="11768" width="13.85546875" style="51" customWidth="1"/>
    <col min="11769" max="11770" width="6" style="51" customWidth="1"/>
    <col min="11771" max="11771" width="11.28515625" style="51" customWidth="1"/>
    <col min="11772" max="11773" width="4.5703125" style="51" customWidth="1"/>
    <col min="11774" max="11774" width="11.28515625" style="51" customWidth="1"/>
    <col min="11775" max="11776" width="5" style="51" customWidth="1"/>
    <col min="11777" max="11778" width="7" style="51"/>
    <col min="11779" max="11779" width="45.7109375" style="51" customWidth="1"/>
    <col min="11780" max="11782" width="10.5703125" style="51" customWidth="1"/>
    <col min="11783" max="12015" width="7" style="51"/>
    <col min="12016" max="12020" width="11.28515625" style="51" customWidth="1"/>
    <col min="12021" max="12023" width="2.85546875" style="51" customWidth="1"/>
    <col min="12024" max="12024" width="13.85546875" style="51" customWidth="1"/>
    <col min="12025" max="12026" width="6" style="51" customWidth="1"/>
    <col min="12027" max="12027" width="11.28515625" style="51" customWidth="1"/>
    <col min="12028" max="12029" width="4.5703125" style="51" customWidth="1"/>
    <col min="12030" max="12030" width="11.28515625" style="51" customWidth="1"/>
    <col min="12031" max="12032" width="5" style="51" customWidth="1"/>
    <col min="12033" max="12034" width="7" style="51"/>
    <col min="12035" max="12035" width="45.7109375" style="51" customWidth="1"/>
    <col min="12036" max="12038" width="10.5703125" style="51" customWidth="1"/>
    <col min="12039" max="12271" width="7" style="51"/>
    <col min="12272" max="12276" width="11.28515625" style="51" customWidth="1"/>
    <col min="12277" max="12279" width="2.85546875" style="51" customWidth="1"/>
    <col min="12280" max="12280" width="13.85546875" style="51" customWidth="1"/>
    <col min="12281" max="12282" width="6" style="51" customWidth="1"/>
    <col min="12283" max="12283" width="11.28515625" style="51" customWidth="1"/>
    <col min="12284" max="12285" width="4.5703125" style="51" customWidth="1"/>
    <col min="12286" max="12286" width="11.28515625" style="51" customWidth="1"/>
    <col min="12287" max="12288" width="5" style="51" customWidth="1"/>
    <col min="12289" max="12290" width="7" style="51"/>
    <col min="12291" max="12291" width="45.7109375" style="51" customWidth="1"/>
    <col min="12292" max="12294" width="10.5703125" style="51" customWidth="1"/>
    <col min="12295" max="12527" width="7" style="51"/>
    <col min="12528" max="12532" width="11.28515625" style="51" customWidth="1"/>
    <col min="12533" max="12535" width="2.85546875" style="51" customWidth="1"/>
    <col min="12536" max="12536" width="13.85546875" style="51" customWidth="1"/>
    <col min="12537" max="12538" width="6" style="51" customWidth="1"/>
    <col min="12539" max="12539" width="11.28515625" style="51" customWidth="1"/>
    <col min="12540" max="12541" width="4.5703125" style="51" customWidth="1"/>
    <col min="12542" max="12542" width="11.28515625" style="51" customWidth="1"/>
    <col min="12543" max="12544" width="5" style="51" customWidth="1"/>
    <col min="12545" max="12546" width="7" style="51"/>
    <col min="12547" max="12547" width="45.7109375" style="51" customWidth="1"/>
    <col min="12548" max="12550" width="10.5703125" style="51" customWidth="1"/>
    <col min="12551" max="12783" width="7" style="51"/>
    <col min="12784" max="12788" width="11.28515625" style="51" customWidth="1"/>
    <col min="12789" max="12791" width="2.85546875" style="51" customWidth="1"/>
    <col min="12792" max="12792" width="13.85546875" style="51" customWidth="1"/>
    <col min="12793" max="12794" width="6" style="51" customWidth="1"/>
    <col min="12795" max="12795" width="11.28515625" style="51" customWidth="1"/>
    <col min="12796" max="12797" width="4.5703125" style="51" customWidth="1"/>
    <col min="12798" max="12798" width="11.28515625" style="51" customWidth="1"/>
    <col min="12799" max="12800" width="5" style="51" customWidth="1"/>
    <col min="12801" max="12802" width="7" style="51"/>
    <col min="12803" max="12803" width="45.7109375" style="51" customWidth="1"/>
    <col min="12804" max="12806" width="10.5703125" style="51" customWidth="1"/>
    <col min="12807" max="13039" width="7" style="51"/>
    <col min="13040" max="13044" width="11.28515625" style="51" customWidth="1"/>
    <col min="13045" max="13047" width="2.85546875" style="51" customWidth="1"/>
    <col min="13048" max="13048" width="13.85546875" style="51" customWidth="1"/>
    <col min="13049" max="13050" width="6" style="51" customWidth="1"/>
    <col min="13051" max="13051" width="11.28515625" style="51" customWidth="1"/>
    <col min="13052" max="13053" width="4.5703125" style="51" customWidth="1"/>
    <col min="13054" max="13054" width="11.28515625" style="51" customWidth="1"/>
    <col min="13055" max="13056" width="5" style="51" customWidth="1"/>
    <col min="13057" max="13058" width="7" style="51"/>
    <col min="13059" max="13059" width="45.7109375" style="51" customWidth="1"/>
    <col min="13060" max="13062" width="10.5703125" style="51" customWidth="1"/>
    <col min="13063" max="13295" width="7" style="51"/>
    <col min="13296" max="13300" width="11.28515625" style="51" customWidth="1"/>
    <col min="13301" max="13303" width="2.85546875" style="51" customWidth="1"/>
    <col min="13304" max="13304" width="13.85546875" style="51" customWidth="1"/>
    <col min="13305" max="13306" width="6" style="51" customWidth="1"/>
    <col min="13307" max="13307" width="11.28515625" style="51" customWidth="1"/>
    <col min="13308" max="13309" width="4.5703125" style="51" customWidth="1"/>
    <col min="13310" max="13310" width="11.28515625" style="51" customWidth="1"/>
    <col min="13311" max="13312" width="5" style="51" customWidth="1"/>
    <col min="13313" max="13314" width="7" style="51"/>
    <col min="13315" max="13315" width="45.7109375" style="51" customWidth="1"/>
    <col min="13316" max="13318" width="10.5703125" style="51" customWidth="1"/>
    <col min="13319" max="13551" width="7" style="51"/>
    <col min="13552" max="13556" width="11.28515625" style="51" customWidth="1"/>
    <col min="13557" max="13559" width="2.85546875" style="51" customWidth="1"/>
    <col min="13560" max="13560" width="13.85546875" style="51" customWidth="1"/>
    <col min="13561" max="13562" width="6" style="51" customWidth="1"/>
    <col min="13563" max="13563" width="11.28515625" style="51" customWidth="1"/>
    <col min="13564" max="13565" width="4.5703125" style="51" customWidth="1"/>
    <col min="13566" max="13566" width="11.28515625" style="51" customWidth="1"/>
    <col min="13567" max="13568" width="5" style="51" customWidth="1"/>
    <col min="13569" max="13570" width="7" style="51"/>
    <col min="13571" max="13571" width="45.7109375" style="51" customWidth="1"/>
    <col min="13572" max="13574" width="10.5703125" style="51" customWidth="1"/>
    <col min="13575" max="13807" width="7" style="51"/>
    <col min="13808" max="13812" width="11.28515625" style="51" customWidth="1"/>
    <col min="13813" max="13815" width="2.85546875" style="51" customWidth="1"/>
    <col min="13816" max="13816" width="13.85546875" style="51" customWidth="1"/>
    <col min="13817" max="13818" width="6" style="51" customWidth="1"/>
    <col min="13819" max="13819" width="11.28515625" style="51" customWidth="1"/>
    <col min="13820" max="13821" width="4.5703125" style="51" customWidth="1"/>
    <col min="13822" max="13822" width="11.28515625" style="51" customWidth="1"/>
    <col min="13823" max="13824" width="5" style="51" customWidth="1"/>
    <col min="13825" max="13826" width="7" style="51"/>
    <col min="13827" max="13827" width="45.7109375" style="51" customWidth="1"/>
    <col min="13828" max="13830" width="10.5703125" style="51" customWidth="1"/>
    <col min="13831" max="14063" width="7" style="51"/>
    <col min="14064" max="14068" width="11.28515625" style="51" customWidth="1"/>
    <col min="14069" max="14071" width="2.85546875" style="51" customWidth="1"/>
    <col min="14072" max="14072" width="13.85546875" style="51" customWidth="1"/>
    <col min="14073" max="14074" width="6" style="51" customWidth="1"/>
    <col min="14075" max="14075" width="11.28515625" style="51" customWidth="1"/>
    <col min="14076" max="14077" width="4.5703125" style="51" customWidth="1"/>
    <col min="14078" max="14078" width="11.28515625" style="51" customWidth="1"/>
    <col min="14079" max="14080" width="5" style="51" customWidth="1"/>
    <col min="14081" max="14082" width="7" style="51"/>
    <col min="14083" max="14083" width="45.7109375" style="51" customWidth="1"/>
    <col min="14084" max="14086" width="10.5703125" style="51" customWidth="1"/>
    <col min="14087" max="14319" width="7" style="51"/>
    <col min="14320" max="14324" width="11.28515625" style="51" customWidth="1"/>
    <col min="14325" max="14327" width="2.85546875" style="51" customWidth="1"/>
    <col min="14328" max="14328" width="13.85546875" style="51" customWidth="1"/>
    <col min="14329" max="14330" width="6" style="51" customWidth="1"/>
    <col min="14331" max="14331" width="11.28515625" style="51" customWidth="1"/>
    <col min="14332" max="14333" width="4.5703125" style="51" customWidth="1"/>
    <col min="14334" max="14334" width="11.28515625" style="51" customWidth="1"/>
    <col min="14335" max="14336" width="5" style="51" customWidth="1"/>
    <col min="14337" max="14338" width="7" style="51"/>
    <col min="14339" max="14339" width="45.7109375" style="51" customWidth="1"/>
    <col min="14340" max="14342" width="10.5703125" style="51" customWidth="1"/>
    <col min="14343" max="14575" width="7" style="51"/>
    <col min="14576" max="14580" width="11.28515625" style="51" customWidth="1"/>
    <col min="14581" max="14583" width="2.85546875" style="51" customWidth="1"/>
    <col min="14584" max="14584" width="13.85546875" style="51" customWidth="1"/>
    <col min="14585" max="14586" width="6" style="51" customWidth="1"/>
    <col min="14587" max="14587" width="11.28515625" style="51" customWidth="1"/>
    <col min="14588" max="14589" width="4.5703125" style="51" customWidth="1"/>
    <col min="14590" max="14590" width="11.28515625" style="51" customWidth="1"/>
    <col min="14591" max="14592" width="5" style="51" customWidth="1"/>
    <col min="14593" max="14594" width="7" style="51"/>
    <col min="14595" max="14595" width="45.7109375" style="51" customWidth="1"/>
    <col min="14596" max="14598" width="10.5703125" style="51" customWidth="1"/>
    <col min="14599" max="14831" width="7" style="51"/>
    <col min="14832" max="14836" width="11.28515625" style="51" customWidth="1"/>
    <col min="14837" max="14839" width="2.85546875" style="51" customWidth="1"/>
    <col min="14840" max="14840" width="13.85546875" style="51" customWidth="1"/>
    <col min="14841" max="14842" width="6" style="51" customWidth="1"/>
    <col min="14843" max="14843" width="11.28515625" style="51" customWidth="1"/>
    <col min="14844" max="14845" width="4.5703125" style="51" customWidth="1"/>
    <col min="14846" max="14846" width="11.28515625" style="51" customWidth="1"/>
    <col min="14847" max="14848" width="5" style="51" customWidth="1"/>
    <col min="14849" max="14850" width="7" style="51"/>
    <col min="14851" max="14851" width="45.7109375" style="51" customWidth="1"/>
    <col min="14852" max="14854" width="10.5703125" style="51" customWidth="1"/>
    <col min="14855" max="15087" width="7" style="51"/>
    <col min="15088" max="15092" width="11.28515625" style="51" customWidth="1"/>
    <col min="15093" max="15095" width="2.85546875" style="51" customWidth="1"/>
    <col min="15096" max="15096" width="13.85546875" style="51" customWidth="1"/>
    <col min="15097" max="15098" width="6" style="51" customWidth="1"/>
    <col min="15099" max="15099" width="11.28515625" style="51" customWidth="1"/>
    <col min="15100" max="15101" width="4.5703125" style="51" customWidth="1"/>
    <col min="15102" max="15102" width="11.28515625" style="51" customWidth="1"/>
    <col min="15103" max="15104" width="5" style="51" customWidth="1"/>
    <col min="15105" max="15106" width="7" style="51"/>
    <col min="15107" max="15107" width="45.7109375" style="51" customWidth="1"/>
    <col min="15108" max="15110" width="10.5703125" style="51" customWidth="1"/>
    <col min="15111" max="15343" width="7" style="51"/>
    <col min="15344" max="15348" width="11.28515625" style="51" customWidth="1"/>
    <col min="15349" max="15351" width="2.85546875" style="51" customWidth="1"/>
    <col min="15352" max="15352" width="13.85546875" style="51" customWidth="1"/>
    <col min="15353" max="15354" width="6" style="51" customWidth="1"/>
    <col min="15355" max="15355" width="11.28515625" style="51" customWidth="1"/>
    <col min="15356" max="15357" width="4.5703125" style="51" customWidth="1"/>
    <col min="15358" max="15358" width="11.28515625" style="51" customWidth="1"/>
    <col min="15359" max="15360" width="5" style="51" customWidth="1"/>
    <col min="15361" max="15362" width="7" style="51"/>
    <col min="15363" max="15363" width="45.7109375" style="51" customWidth="1"/>
    <col min="15364" max="15366" width="10.5703125" style="51" customWidth="1"/>
    <col min="15367" max="15599" width="7" style="51"/>
    <col min="15600" max="15604" width="11.28515625" style="51" customWidth="1"/>
    <col min="15605" max="15607" width="2.85546875" style="51" customWidth="1"/>
    <col min="15608" max="15608" width="13.85546875" style="51" customWidth="1"/>
    <col min="15609" max="15610" width="6" style="51" customWidth="1"/>
    <col min="15611" max="15611" width="11.28515625" style="51" customWidth="1"/>
    <col min="15612" max="15613" width="4.5703125" style="51" customWidth="1"/>
    <col min="15614" max="15614" width="11.28515625" style="51" customWidth="1"/>
    <col min="15615" max="15616" width="5" style="51" customWidth="1"/>
    <col min="15617" max="15618" width="7" style="51"/>
    <col min="15619" max="15619" width="45.7109375" style="51" customWidth="1"/>
    <col min="15620" max="15622" width="10.5703125" style="51" customWidth="1"/>
    <col min="15623" max="15855" width="7" style="51"/>
    <col min="15856" max="15860" width="11.28515625" style="51" customWidth="1"/>
    <col min="15861" max="15863" width="2.85546875" style="51" customWidth="1"/>
    <col min="15864" max="15864" width="13.85546875" style="51" customWidth="1"/>
    <col min="15865" max="15866" width="6" style="51" customWidth="1"/>
    <col min="15867" max="15867" width="11.28515625" style="51" customWidth="1"/>
    <col min="15868" max="15869" width="4.5703125" style="51" customWidth="1"/>
    <col min="15870" max="15870" width="11.28515625" style="51" customWidth="1"/>
    <col min="15871" max="15872" width="5" style="51" customWidth="1"/>
    <col min="15873" max="15874" width="7" style="51"/>
    <col min="15875" max="15875" width="45.7109375" style="51" customWidth="1"/>
    <col min="15876" max="15878" width="10.5703125" style="51" customWidth="1"/>
    <col min="15879" max="16111" width="7" style="51"/>
    <col min="16112" max="16116" width="11.28515625" style="51" customWidth="1"/>
    <col min="16117" max="16119" width="2.85546875" style="51" customWidth="1"/>
    <col min="16120" max="16120" width="13.85546875" style="51" customWidth="1"/>
    <col min="16121" max="16122" width="6" style="51" customWidth="1"/>
    <col min="16123" max="16123" width="11.28515625" style="51" customWidth="1"/>
    <col min="16124" max="16125" width="4.5703125" style="51" customWidth="1"/>
    <col min="16126" max="16126" width="11.28515625" style="51" customWidth="1"/>
    <col min="16127" max="16128" width="5" style="51" customWidth="1"/>
    <col min="16129" max="16130" width="7" style="51"/>
    <col min="16131" max="16131" width="45.7109375" style="51" customWidth="1"/>
    <col min="16132" max="16134" width="10.5703125" style="51" customWidth="1"/>
    <col min="16135" max="16384" width="7" style="51"/>
  </cols>
  <sheetData>
    <row r="1" spans="2:6" ht="13.5" customHeight="1" x14ac:dyDescent="0.25"/>
    <row r="2" spans="2:6" ht="12" customHeight="1" thickBot="1" x14ac:dyDescent="0.3">
      <c r="C2" s="52" t="s">
        <v>173</v>
      </c>
    </row>
    <row r="3" spans="2:6" ht="17.25" customHeight="1" thickBot="1" x14ac:dyDescent="0.3">
      <c r="B3" s="53" t="s">
        <v>174</v>
      </c>
      <c r="C3" s="54" t="s">
        <v>175</v>
      </c>
      <c r="D3" s="55" t="s">
        <v>176</v>
      </c>
      <c r="E3" s="56" t="s">
        <v>177</v>
      </c>
      <c r="F3" s="56" t="s">
        <v>178</v>
      </c>
    </row>
    <row r="4" spans="2:6" ht="17.25" customHeight="1" thickBot="1" x14ac:dyDescent="0.3">
      <c r="B4" s="57" t="s">
        <v>179</v>
      </c>
      <c r="C4" s="58" t="s">
        <v>180</v>
      </c>
      <c r="D4" s="59">
        <f>+'posebni dio-program'!E6</f>
        <v>62287</v>
      </c>
      <c r="E4" s="59">
        <f>+'posebni dio-program'!F6</f>
        <v>62287</v>
      </c>
      <c r="F4" s="59">
        <f>+'posebni dio-program'!G6</f>
        <v>62287</v>
      </c>
    </row>
    <row r="5" spans="2:6" s="60" customFormat="1" ht="21" customHeight="1" thickBot="1" x14ac:dyDescent="0.3">
      <c r="B5" s="57" t="s">
        <v>181</v>
      </c>
      <c r="C5" s="58" t="s">
        <v>182</v>
      </c>
      <c r="D5" s="59">
        <f>+'posebni dio-program'!E58</f>
        <v>127298</v>
      </c>
      <c r="E5" s="59">
        <f>+'posebni dio-program'!F58</f>
        <v>127298</v>
      </c>
      <c r="F5" s="59">
        <f>+'posebni dio-program'!G58</f>
        <v>127298</v>
      </c>
    </row>
    <row r="6" spans="2:6" s="60" customFormat="1" ht="21" customHeight="1" thickBot="1" x14ac:dyDescent="0.3">
      <c r="B6" s="57" t="s">
        <v>183</v>
      </c>
      <c r="C6" s="58" t="s">
        <v>184</v>
      </c>
      <c r="D6" s="59">
        <f>+'posebni dio-program'!E90</f>
        <v>1676033</v>
      </c>
      <c r="E6" s="59">
        <f>+'posebni dio-program'!F90</f>
        <v>1667119</v>
      </c>
      <c r="F6" s="59">
        <f>+'posebni dio-program'!G90</f>
        <v>1667119</v>
      </c>
    </row>
    <row r="7" spans="2:6" s="60" customFormat="1" ht="17.25" customHeight="1" thickBot="1" x14ac:dyDescent="0.3">
      <c r="B7" s="57"/>
      <c r="C7" s="61" t="s">
        <v>185</v>
      </c>
      <c r="D7" s="62">
        <f>SUM(D4:D6)</f>
        <v>1865618</v>
      </c>
      <c r="E7" s="62">
        <f>SUM(E4:E6)</f>
        <v>1856704</v>
      </c>
      <c r="F7" s="62">
        <f>SUM(F4:F6)</f>
        <v>1856704</v>
      </c>
    </row>
    <row r="8" spans="2:6" s="60" customFormat="1" ht="16.5" customHeight="1" thickBot="1" x14ac:dyDescent="0.3"/>
    <row r="9" spans="2:6" s="60" customFormat="1" ht="16.5" customHeight="1" thickBot="1" x14ac:dyDescent="0.3">
      <c r="B9" s="53" t="s">
        <v>174</v>
      </c>
      <c r="C9" s="63" t="s">
        <v>186</v>
      </c>
      <c r="D9" s="55" t="s">
        <v>176</v>
      </c>
      <c r="E9" s="56" t="s">
        <v>177</v>
      </c>
      <c r="F9" s="56" t="s">
        <v>178</v>
      </c>
    </row>
    <row r="10" spans="2:6" s="60" customFormat="1" ht="23.25" customHeight="1" thickBot="1" x14ac:dyDescent="0.3">
      <c r="B10" s="57" t="s">
        <v>179</v>
      </c>
      <c r="C10" s="58" t="s">
        <v>187</v>
      </c>
      <c r="D10" s="59">
        <f>+'posebni dio-program'!E7</f>
        <v>0</v>
      </c>
      <c r="E10" s="59">
        <f>+'posebni dio-program'!F7</f>
        <v>0</v>
      </c>
      <c r="F10" s="59">
        <f>+'posebni dio-program'!G7</f>
        <v>0</v>
      </c>
    </row>
    <row r="11" spans="2:6" s="60" customFormat="1" ht="23.25" customHeight="1" thickBot="1" x14ac:dyDescent="0.3">
      <c r="B11" s="57" t="s">
        <v>181</v>
      </c>
      <c r="C11" s="58" t="s">
        <v>188</v>
      </c>
      <c r="D11" s="64">
        <f>+'posebni dio-program'!E15</f>
        <v>245</v>
      </c>
      <c r="E11" s="64">
        <f>+'posebni dio-program'!F15</f>
        <v>245</v>
      </c>
      <c r="F11" s="64">
        <f>+'posebni dio-program'!G15</f>
        <v>245</v>
      </c>
    </row>
    <row r="12" spans="2:6" s="60" customFormat="1" ht="23.25" customHeight="1" thickBot="1" x14ac:dyDescent="0.3">
      <c r="B12" s="57" t="s">
        <v>183</v>
      </c>
      <c r="C12" s="58" t="s">
        <v>189</v>
      </c>
      <c r="D12" s="64">
        <f>+'posebni dio-program'!E29</f>
        <v>59515</v>
      </c>
      <c r="E12" s="64">
        <f>+'posebni dio-program'!F29</f>
        <v>59515</v>
      </c>
      <c r="F12" s="64">
        <f>+'posebni dio-program'!G29</f>
        <v>59515</v>
      </c>
    </row>
    <row r="13" spans="2:6" s="60" customFormat="1" ht="15" customHeight="1" thickBot="1" x14ac:dyDescent="0.3">
      <c r="B13" s="57" t="s">
        <v>190</v>
      </c>
      <c r="C13" s="58" t="s">
        <v>191</v>
      </c>
      <c r="D13" s="59">
        <f>+'posebni dio-program'!E42</f>
        <v>2327</v>
      </c>
      <c r="E13" s="59">
        <f>+'posebni dio-program'!F42</f>
        <v>2327</v>
      </c>
      <c r="F13" s="59">
        <f>+'posebni dio-program'!G42</f>
        <v>2327</v>
      </c>
    </row>
    <row r="14" spans="2:6" s="60" customFormat="1" ht="15" customHeight="1" thickBot="1" x14ac:dyDescent="0.3">
      <c r="B14" s="57" t="s">
        <v>192</v>
      </c>
      <c r="C14" s="58" t="s">
        <v>193</v>
      </c>
      <c r="D14" s="59">
        <f>+'posebni dio-program'!E22</f>
        <v>200</v>
      </c>
      <c r="E14" s="59">
        <f>+'posebni dio-program'!F22</f>
        <v>200</v>
      </c>
      <c r="F14" s="59">
        <f>+'posebni dio-program'!G22</f>
        <v>200</v>
      </c>
    </row>
    <row r="15" spans="2:6" ht="13.5" customHeight="1" thickBot="1" x14ac:dyDescent="0.3">
      <c r="B15" s="65"/>
      <c r="C15" s="66" t="s">
        <v>180</v>
      </c>
      <c r="D15" s="62">
        <f>SUM(D10:D14)</f>
        <v>62287</v>
      </c>
      <c r="E15" s="62">
        <f t="shared" ref="E15:F15" si="0">SUM(E10:E14)</f>
        <v>62287</v>
      </c>
      <c r="F15" s="62">
        <f t="shared" si="0"/>
        <v>62287</v>
      </c>
    </row>
    <row r="16" spans="2:6" ht="13.5" customHeight="1" x14ac:dyDescent="0.25"/>
    <row r="17" spans="2:6" ht="13.5" customHeight="1" x14ac:dyDescent="0.25"/>
    <row r="18" spans="2:6" ht="0.75" customHeight="1" thickBot="1" x14ac:dyDescent="0.3"/>
    <row r="19" spans="2:6" ht="13.5" customHeight="1" thickBot="1" x14ac:dyDescent="0.3">
      <c r="B19" s="53" t="s">
        <v>174</v>
      </c>
      <c r="C19" s="67" t="s">
        <v>186</v>
      </c>
      <c r="D19" s="55" t="s">
        <v>176</v>
      </c>
      <c r="E19" s="56" t="s">
        <v>177</v>
      </c>
      <c r="F19" s="56" t="s">
        <v>178</v>
      </c>
    </row>
    <row r="20" spans="2:6" ht="27" customHeight="1" thickBot="1" x14ac:dyDescent="0.3">
      <c r="B20" s="57" t="s">
        <v>179</v>
      </c>
      <c r="C20" s="58" t="s">
        <v>194</v>
      </c>
      <c r="D20" s="59">
        <f>+'posebni dio-program'!E59</f>
        <v>2000</v>
      </c>
      <c r="E20" s="59">
        <f>+'posebni dio-program'!F59</f>
        <v>2000</v>
      </c>
      <c r="F20" s="59">
        <f>+'posebni dio-program'!G59</f>
        <v>2000</v>
      </c>
    </row>
    <row r="21" spans="2:6" s="60" customFormat="1" ht="21.75" customHeight="1" thickBot="1" x14ac:dyDescent="0.3">
      <c r="B21" s="57" t="s">
        <v>181</v>
      </c>
      <c r="C21" s="58" t="s">
        <v>195</v>
      </c>
      <c r="D21" s="59">
        <f>+'posebni dio-program'!E70</f>
        <v>25048</v>
      </c>
      <c r="E21" s="59">
        <f>+'posebni dio-program'!F70</f>
        <v>25048</v>
      </c>
      <c r="F21" s="59">
        <f>+'posebni dio-program'!G70</f>
        <v>25048</v>
      </c>
    </row>
    <row r="22" spans="2:6" s="60" customFormat="1" ht="21.75" customHeight="1" thickBot="1" x14ac:dyDescent="0.3">
      <c r="B22" s="57" t="s">
        <v>183</v>
      </c>
      <c r="C22" s="58" t="s">
        <v>196</v>
      </c>
      <c r="D22" s="59">
        <f>+'posebni dio-program'!E77</f>
        <v>100250</v>
      </c>
      <c r="E22" s="59">
        <f>+'posebni dio-program'!F77</f>
        <v>100250</v>
      </c>
      <c r="F22" s="59">
        <f>+'posebni dio-program'!G77</f>
        <v>100250</v>
      </c>
    </row>
    <row r="23" spans="2:6" ht="19.5" customHeight="1" thickBot="1" x14ac:dyDescent="0.3">
      <c r="B23" s="65"/>
      <c r="C23" s="66" t="s">
        <v>182</v>
      </c>
      <c r="D23" s="62">
        <f>SUM(D20:D22)</f>
        <v>127298</v>
      </c>
      <c r="E23" s="62">
        <f>SUM(E20:E22)</f>
        <v>127298</v>
      </c>
      <c r="F23" s="62">
        <f>SUM(F20:F22)</f>
        <v>127298</v>
      </c>
    </row>
    <row r="24" spans="2:6" ht="13.5" customHeight="1" x14ac:dyDescent="0.25"/>
    <row r="25" spans="2:6" ht="13.5" customHeight="1" thickBot="1" x14ac:dyDescent="0.3"/>
    <row r="26" spans="2:6" ht="13.5" customHeight="1" thickBot="1" x14ac:dyDescent="0.3">
      <c r="B26" s="68" t="s">
        <v>197</v>
      </c>
      <c r="C26" s="54" t="s">
        <v>198</v>
      </c>
      <c r="D26" s="55" t="s">
        <v>176</v>
      </c>
      <c r="E26" s="56" t="s">
        <v>177</v>
      </c>
      <c r="F26" s="56" t="s">
        <v>178</v>
      </c>
    </row>
    <row r="27" spans="2:6" ht="13.5" customHeight="1" thickBot="1" x14ac:dyDescent="0.3">
      <c r="B27" s="69" t="s">
        <v>179</v>
      </c>
      <c r="C27" s="58" t="s">
        <v>199</v>
      </c>
      <c r="D27" s="59">
        <f>+'[1]OBŽ+vlastiti'!G211</f>
        <v>1676033</v>
      </c>
      <c r="E27" s="59">
        <f>+'[1]OBŽ+vlastiti'!H211</f>
        <v>1676333</v>
      </c>
      <c r="F27" s="59">
        <f>+'[1]OBŽ+vlastiti'!I211</f>
        <v>1676333</v>
      </c>
    </row>
    <row r="28" spans="2:6" ht="13.5" customHeight="1" thickBot="1" x14ac:dyDescent="0.3">
      <c r="B28" s="69" t="s">
        <v>200</v>
      </c>
      <c r="C28" s="58" t="s">
        <v>129</v>
      </c>
      <c r="D28" s="59">
        <f>+'posebni dio-program'!E92</f>
        <v>19760</v>
      </c>
      <c r="E28" s="59">
        <f>+'posebni dio-program'!F92</f>
        <v>11446</v>
      </c>
      <c r="F28" s="59">
        <f>+'posebni dio-program'!G92</f>
        <v>11446</v>
      </c>
    </row>
    <row r="29" spans="2:6" s="60" customFormat="1" ht="13.5" customHeight="1" thickBot="1" x14ac:dyDescent="0.3">
      <c r="B29" s="69" t="s">
        <v>200</v>
      </c>
      <c r="C29" s="58" t="s">
        <v>130</v>
      </c>
      <c r="D29" s="59">
        <f>+'posebni dio-program'!E108</f>
        <v>1200</v>
      </c>
      <c r="E29" s="59">
        <f>+'posebni dio-program'!F108</f>
        <v>1200</v>
      </c>
      <c r="F29" s="59">
        <f>+'posebni dio-program'!G108</f>
        <v>1200</v>
      </c>
    </row>
    <row r="30" spans="2:6" ht="13.5" customHeight="1" thickBot="1" x14ac:dyDescent="0.3">
      <c r="B30" s="69" t="s">
        <v>200</v>
      </c>
      <c r="C30" s="58" t="s">
        <v>131</v>
      </c>
      <c r="D30" s="59">
        <f>+'posebni dio-program'!E114</f>
        <v>1554697</v>
      </c>
      <c r="E30" s="59">
        <f>+'posebni dio-program'!F114</f>
        <v>1554097</v>
      </c>
      <c r="F30" s="59">
        <f>+'posebni dio-program'!G114</f>
        <v>1554097</v>
      </c>
    </row>
    <row r="31" spans="2:6" ht="13.5" customHeight="1" thickBot="1" x14ac:dyDescent="0.3">
      <c r="B31" s="69" t="s">
        <v>200</v>
      </c>
      <c r="C31" s="58" t="s">
        <v>133</v>
      </c>
      <c r="D31" s="59">
        <f>+'posebni dio-program'!E121</f>
        <v>100376</v>
      </c>
      <c r="E31" s="59">
        <f>+'posebni dio-program'!F121</f>
        <v>100376</v>
      </c>
      <c r="F31" s="59">
        <f>+'posebni dio-program'!G121</f>
        <v>100376</v>
      </c>
    </row>
    <row r="32" spans="2:6" ht="20.25" customHeight="1" thickBot="1" x14ac:dyDescent="0.3">
      <c r="B32" s="69" t="s">
        <v>200</v>
      </c>
      <c r="C32" s="58" t="s">
        <v>201</v>
      </c>
      <c r="D32" s="59">
        <f>+'posebni dio-program'!E133</f>
        <v>0</v>
      </c>
      <c r="E32" s="59">
        <f>+'posebni dio-program'!F133</f>
        <v>0</v>
      </c>
      <c r="F32" s="59">
        <f>+'posebni dio-program'!G133</f>
        <v>0</v>
      </c>
    </row>
    <row r="33" spans="2:6" ht="20.25" customHeight="1" thickBot="1" x14ac:dyDescent="0.3">
      <c r="B33" s="57"/>
      <c r="C33" s="66" t="s">
        <v>184</v>
      </c>
      <c r="D33" s="62">
        <f>SUM(D28:D32)</f>
        <v>1676033</v>
      </c>
      <c r="E33" s="62">
        <f t="shared" ref="E33:F33" si="1">SUM(E28:E32)</f>
        <v>1667119</v>
      </c>
      <c r="F33" s="62">
        <f t="shared" si="1"/>
        <v>1667119</v>
      </c>
    </row>
    <row r="34" spans="2:6" ht="13.5" customHeight="1" x14ac:dyDescent="0.25">
      <c r="D34" s="70">
        <f>+D33+D23+D15</f>
        <v>1865618</v>
      </c>
      <c r="E34" s="70">
        <f t="shared" ref="E34:F34" si="2">+E33+E23+E15</f>
        <v>1856704</v>
      </c>
      <c r="F34" s="70">
        <f t="shared" si="2"/>
        <v>1856704</v>
      </c>
    </row>
    <row r="35" spans="2:6" ht="13.5" customHeight="1" x14ac:dyDescent="0.25">
      <c r="D35" s="71">
        <f>-sažetak!D10</f>
        <v>-1865618</v>
      </c>
      <c r="E35" s="71">
        <f>-sažetak!E10</f>
        <v>-1856704</v>
      </c>
      <c r="F35" s="71">
        <f>-sažetak!F10</f>
        <v>-1856704</v>
      </c>
    </row>
    <row r="36" spans="2:6" ht="13.5" customHeight="1" x14ac:dyDescent="0.25">
      <c r="D36" s="70">
        <f>+D34+D35</f>
        <v>0</v>
      </c>
      <c r="E36" s="70">
        <f t="shared" ref="E36:F36" si="3">+E34+E35</f>
        <v>0</v>
      </c>
      <c r="F36" s="70">
        <f t="shared" si="3"/>
        <v>0</v>
      </c>
    </row>
    <row r="37" spans="2:6" ht="13.5" customHeight="1" x14ac:dyDescent="0.25"/>
    <row r="38" spans="2:6" ht="13.5" customHeight="1" x14ac:dyDescent="0.25"/>
    <row r="39" spans="2:6" ht="13.5" customHeight="1" x14ac:dyDescent="0.25"/>
    <row r="40" spans="2:6" s="60" customFormat="1" ht="16.5" customHeight="1" x14ac:dyDescent="0.25"/>
    <row r="41" spans="2:6" s="60" customFormat="1" ht="16.5" customHeight="1" x14ac:dyDescent="0.25"/>
    <row r="42" spans="2:6" s="60" customFormat="1" ht="16.5" customHeight="1" x14ac:dyDescent="0.25"/>
    <row r="43" spans="2:6" s="60" customFormat="1" ht="16.5" customHeight="1" x14ac:dyDescent="0.25"/>
    <row r="44" spans="2:6" s="60" customFormat="1" ht="15" customHeight="1" x14ac:dyDescent="0.25"/>
    <row r="45" spans="2:6" ht="13.5" customHeight="1" x14ac:dyDescent="0.25"/>
    <row r="46" spans="2:6" ht="13.5" customHeight="1" x14ac:dyDescent="0.25"/>
    <row r="47" spans="2:6" ht="13.5" customHeight="1" x14ac:dyDescent="0.25"/>
    <row r="48" spans="2:6" ht="0.75" customHeight="1" x14ac:dyDescent="0.25"/>
    <row r="49" ht="13.5" customHeight="1" x14ac:dyDescent="0.25"/>
    <row r="50" ht="13.5" customHeight="1" x14ac:dyDescent="0.25"/>
    <row r="51" s="60" customFormat="1" ht="13.5" customHeight="1" x14ac:dyDescent="0.25"/>
    <row r="52" s="60" customFormat="1" ht="13.5" customHeight="1" x14ac:dyDescent="0.25"/>
    <row r="53" s="60" customFormat="1" ht="13.5" customHeight="1" x14ac:dyDescent="0.25"/>
    <row r="54" ht="13.5" customHeight="1" x14ac:dyDescent="0.25"/>
    <row r="55" ht="12.75" customHeight="1" x14ac:dyDescent="0.25"/>
    <row r="56" ht="13.5" customHeight="1" x14ac:dyDescent="0.25"/>
    <row r="57" ht="13.5" customHeight="1" x14ac:dyDescent="0.25"/>
    <row r="58" s="60" customFormat="1" ht="16.5" customHeight="1" x14ac:dyDescent="0.25"/>
    <row r="59" s="60" customFormat="1" ht="16.5" customHeight="1" x14ac:dyDescent="0.25"/>
    <row r="60" s="60" customFormat="1" ht="15" customHeight="1" x14ac:dyDescent="0.25"/>
    <row r="61" ht="13.5" customHeight="1" x14ac:dyDescent="0.25"/>
    <row r="62" ht="13.5" customHeight="1" x14ac:dyDescent="0.25"/>
    <row r="63" ht="13.5" customHeight="1" x14ac:dyDescent="0.25"/>
    <row r="64" ht="0.75" customHeight="1" x14ac:dyDescent="0.25"/>
    <row r="65" ht="13.5" customHeight="1" x14ac:dyDescent="0.25"/>
    <row r="66" ht="13.5" customHeight="1" x14ac:dyDescent="0.25"/>
    <row r="67" s="60" customFormat="1" ht="13.5" customHeight="1" x14ac:dyDescent="0.25"/>
    <row r="68" s="60" customFormat="1" ht="13.5" customHeight="1" x14ac:dyDescent="0.25"/>
    <row r="69" ht="13.5" customHeight="1" x14ac:dyDescent="0.25"/>
    <row r="70" ht="13.5" customHeight="1" x14ac:dyDescent="0.25"/>
    <row r="71" ht="13.5" customHeight="1" x14ac:dyDescent="0.25"/>
    <row r="72" s="60" customFormat="1" ht="16.5" customHeight="1" x14ac:dyDescent="0.25"/>
    <row r="73" s="60" customFormat="1" ht="16.5" customHeight="1" x14ac:dyDescent="0.25"/>
    <row r="74" s="60" customFormat="1" ht="16.5" customHeight="1" x14ac:dyDescent="0.25"/>
    <row r="75" s="60" customFormat="1" ht="16.5" customHeight="1" x14ac:dyDescent="0.25"/>
    <row r="76" s="60" customFormat="1" ht="16.5" customHeight="1" x14ac:dyDescent="0.25"/>
    <row r="77" s="60" customFormat="1" ht="16.5" customHeight="1" x14ac:dyDescent="0.25"/>
    <row r="78" s="60" customFormat="1" ht="16.5" customHeight="1" x14ac:dyDescent="0.25"/>
    <row r="79" s="60" customFormat="1" ht="15" customHeight="1" x14ac:dyDescent="0.25"/>
    <row r="80" ht="13.5" customHeight="1" x14ac:dyDescent="0.25"/>
    <row r="81" ht="13.5" customHeight="1" x14ac:dyDescent="0.25"/>
    <row r="82" ht="13.5" customHeight="1" x14ac:dyDescent="0.25"/>
    <row r="83" ht="0.75" customHeight="1" x14ac:dyDescent="0.25"/>
    <row r="84" ht="13.5" customHeight="1" x14ac:dyDescent="0.25"/>
    <row r="85" ht="13.5" customHeight="1" x14ac:dyDescent="0.25"/>
    <row r="86" ht="13.5" customHeight="1" x14ac:dyDescent="0.25"/>
    <row r="87" s="60" customFormat="1" ht="13.5" customHeight="1" x14ac:dyDescent="0.25"/>
    <row r="88" s="60" customFormat="1" ht="13.5" customHeight="1" x14ac:dyDescent="0.25"/>
    <row r="89" s="60" customFormat="1" ht="13.5" customHeight="1" x14ac:dyDescent="0.25"/>
    <row r="90" ht="13.5" customHeight="1" x14ac:dyDescent="0.25"/>
    <row r="91" ht="13.5" customHeight="1" x14ac:dyDescent="0.25"/>
    <row r="92" ht="13.5" customHeight="1" x14ac:dyDescent="0.25"/>
    <row r="93" s="60" customFormat="1" ht="16.5" customHeight="1" x14ac:dyDescent="0.25"/>
    <row r="94" s="60" customFormat="1" ht="16.5" customHeight="1" x14ac:dyDescent="0.25"/>
    <row r="95" s="60" customFormat="1" ht="16.5" customHeight="1" x14ac:dyDescent="0.25"/>
    <row r="96" s="60" customFormat="1" ht="15" customHeight="1" x14ac:dyDescent="0.25"/>
    <row r="97" ht="13.5" customHeight="1" x14ac:dyDescent="0.25"/>
    <row r="98" ht="13.5" customHeight="1" x14ac:dyDescent="0.25"/>
    <row r="99" ht="13.5" customHeight="1" x14ac:dyDescent="0.25"/>
    <row r="100" ht="0.75" customHeight="1" x14ac:dyDescent="0.25"/>
    <row r="101" ht="13.5" customHeight="1" x14ac:dyDescent="0.25"/>
    <row r="102" ht="13.5" customHeight="1" x14ac:dyDescent="0.25"/>
    <row r="103" ht="13.5" customHeight="1" x14ac:dyDescent="0.25"/>
    <row r="104" s="60" customFormat="1" ht="13.5" customHeight="1" x14ac:dyDescent="0.25"/>
    <row r="105" s="60" customFormat="1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0.75" customHeight="1" x14ac:dyDescent="0.25"/>
    <row r="110" ht="13.5" customHeight="1" x14ac:dyDescent="0.25"/>
    <row r="111" ht="13.5" customHeight="1" x14ac:dyDescent="0.25"/>
    <row r="112" ht="13.5" customHeight="1" x14ac:dyDescent="0.25"/>
    <row r="113" s="60" customFormat="1" ht="13.5" customHeight="1" x14ac:dyDescent="0.25"/>
    <row r="114" s="60" customFormat="1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2.75" customHeight="1" x14ac:dyDescent="0.25"/>
    <row r="120" ht="13.5" customHeight="1" x14ac:dyDescent="0.25"/>
    <row r="121" ht="12.7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2.7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2.75" customHeight="1" x14ac:dyDescent="0.25"/>
    <row r="132" ht="13.5" customHeight="1" x14ac:dyDescent="0.25"/>
    <row r="133" ht="13.5" customHeight="1" x14ac:dyDescent="0.25"/>
    <row r="134" ht="13.5" customHeight="1" x14ac:dyDescent="0.25"/>
    <row r="135" ht="12.75" customHeight="1" x14ac:dyDescent="0.25"/>
    <row r="136" ht="13.5" customHeight="1" x14ac:dyDescent="0.25"/>
    <row r="137" ht="13.5" customHeight="1" x14ac:dyDescent="0.25"/>
    <row r="138" ht="13.5" customHeight="1" x14ac:dyDescent="0.25"/>
    <row r="139" ht="12.75" customHeight="1" x14ac:dyDescent="0.25"/>
    <row r="140" ht="13.5" customHeight="1" x14ac:dyDescent="0.25"/>
    <row r="141" ht="12.75" customHeight="1" x14ac:dyDescent="0.25"/>
    <row r="142" ht="13.5" customHeight="1" x14ac:dyDescent="0.25"/>
    <row r="143" ht="12.7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2.75" customHeight="1" x14ac:dyDescent="0.25"/>
    <row r="156" ht="13.5" customHeight="1" x14ac:dyDescent="0.25"/>
    <row r="157" ht="12.7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s="72" customFormat="1" ht="13.5" customHeight="1" x14ac:dyDescent="0.25"/>
    <row r="166" s="72" customFormat="1" ht="13.5" customHeight="1" x14ac:dyDescent="0.25"/>
    <row r="167" s="72" customFormat="1" ht="13.5" customHeight="1" x14ac:dyDescent="0.25"/>
    <row r="168" s="72" customFormat="1" ht="13.5" customHeight="1" x14ac:dyDescent="0.25"/>
    <row r="169" s="72" customFormat="1" ht="13.5" customHeight="1" x14ac:dyDescent="0.25"/>
    <row r="170" s="72" customFormat="1" ht="13.5" customHeight="1" x14ac:dyDescent="0.25"/>
    <row r="171" s="72" customFormat="1" ht="13.5" customHeight="1" x14ac:dyDescent="0.25"/>
    <row r="172" s="72" customFormat="1" ht="13.5" customHeight="1" x14ac:dyDescent="0.25"/>
    <row r="173" s="72" customFormat="1" ht="13.5" customHeight="1" x14ac:dyDescent="0.25"/>
    <row r="174" s="72" customFormat="1" ht="13.5" customHeight="1" x14ac:dyDescent="0.25"/>
    <row r="175" s="60" customFormat="1" ht="16.5" customHeight="1" x14ac:dyDescent="0.25"/>
    <row r="176" s="60" customFormat="1" ht="16.5" customHeight="1" x14ac:dyDescent="0.25"/>
    <row r="177" s="60" customFormat="1" ht="16.5" customHeight="1" x14ac:dyDescent="0.25"/>
    <row r="178" s="60" customFormat="1" ht="15" customHeight="1" x14ac:dyDescent="0.25"/>
    <row r="179" ht="13.5" customHeight="1" x14ac:dyDescent="0.25"/>
    <row r="180" ht="13.5" customHeight="1" x14ac:dyDescent="0.25"/>
    <row r="181" ht="13.5" customHeight="1" x14ac:dyDescent="0.25"/>
    <row r="182" ht="0.75" customHeight="1" x14ac:dyDescent="0.25"/>
    <row r="183" ht="13.5" customHeight="1" x14ac:dyDescent="0.25"/>
    <row r="184" ht="13.5" customHeight="1" x14ac:dyDescent="0.25"/>
    <row r="185" ht="13.5" customHeight="1" x14ac:dyDescent="0.25"/>
    <row r="186" s="60" customFormat="1" ht="13.5" customHeight="1" x14ac:dyDescent="0.25"/>
    <row r="187" s="60" customFormat="1" ht="13.5" customHeight="1" x14ac:dyDescent="0.25"/>
    <row r="188" ht="13.5" customHeight="1" x14ac:dyDescent="0.25"/>
    <row r="189" ht="13.5" customHeight="1" x14ac:dyDescent="0.25"/>
    <row r="190" ht="12.7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2.75" customHeight="1" x14ac:dyDescent="0.25"/>
    <row r="200" ht="13.5" customHeight="1" x14ac:dyDescent="0.25"/>
    <row r="201" ht="12.7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2.75" customHeight="1" x14ac:dyDescent="0.25"/>
    <row r="209" s="60" customFormat="1" ht="16.5" customHeight="1" x14ac:dyDescent="0.25"/>
    <row r="210" s="60" customFormat="1" ht="16.5" customHeight="1" x14ac:dyDescent="0.25"/>
    <row r="211" s="60" customFormat="1" ht="16.5" customHeight="1" x14ac:dyDescent="0.25"/>
    <row r="212" s="60" customFormat="1" ht="16.5" customHeight="1" x14ac:dyDescent="0.25"/>
    <row r="213" s="60" customFormat="1" ht="16.5" customHeight="1" x14ac:dyDescent="0.25"/>
    <row r="214" s="60" customFormat="1" ht="15" customHeight="1" x14ac:dyDescent="0.25"/>
    <row r="215" ht="13.5" customHeight="1" x14ac:dyDescent="0.25"/>
    <row r="216" ht="13.5" customHeight="1" x14ac:dyDescent="0.25"/>
    <row r="217" ht="13.5" customHeight="1" x14ac:dyDescent="0.25"/>
    <row r="218" ht="0.75" customHeight="1" x14ac:dyDescent="0.25"/>
    <row r="219" ht="13.5" customHeight="1" x14ac:dyDescent="0.25"/>
    <row r="220" ht="13.5" customHeight="1" x14ac:dyDescent="0.25"/>
    <row r="221" s="60" customFormat="1" ht="13.5" customHeight="1" x14ac:dyDescent="0.25"/>
    <row r="222" s="60" customFormat="1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2.75" customHeight="1" x14ac:dyDescent="0.25"/>
    <row r="228" ht="13.5" customHeight="1" x14ac:dyDescent="0.25"/>
    <row r="229" ht="12.75" customHeight="1" x14ac:dyDescent="0.25"/>
    <row r="230" ht="13.5" customHeight="1" x14ac:dyDescent="0.25"/>
    <row r="231" s="72" customFormat="1" ht="13.5" customHeight="1" x14ac:dyDescent="0.25"/>
    <row r="232" s="72" customFormat="1" ht="13.5" customHeight="1" x14ac:dyDescent="0.25"/>
    <row r="233" s="72" customFormat="1" ht="13.5" customHeight="1" x14ac:dyDescent="0.25"/>
    <row r="234" s="72" customFormat="1" ht="13.5" customHeight="1" x14ac:dyDescent="0.25"/>
    <row r="235" s="72" customFormat="1" ht="12.75" customHeight="1" x14ac:dyDescent="0.25"/>
    <row r="236" s="72" customFormat="1" ht="13.5" customHeight="1" x14ac:dyDescent="0.25"/>
    <row r="237" s="72" customFormat="1" ht="13.5" customHeight="1" x14ac:dyDescent="0.25"/>
    <row r="238" s="72" customFormat="1" ht="13.5" customHeight="1" x14ac:dyDescent="0.25"/>
    <row r="239" s="72" customFormat="1" ht="12.75" customHeight="1" x14ac:dyDescent="0.25"/>
    <row r="240" s="72" customFormat="1" ht="13.5" customHeight="1" x14ac:dyDescent="0.25"/>
    <row r="241" s="72" customFormat="1" ht="12.75" customHeight="1" x14ac:dyDescent="0.25"/>
    <row r="242" s="72" customFormat="1" ht="13.5" customHeight="1" x14ac:dyDescent="0.25"/>
    <row r="243" s="72" customFormat="1" ht="13.5" customHeight="1" x14ac:dyDescent="0.25"/>
    <row r="244" s="72" customFormat="1" ht="13.5" customHeight="1" x14ac:dyDescent="0.25"/>
    <row r="245" s="72" customFormat="1" ht="13.5" customHeight="1" x14ac:dyDescent="0.25"/>
    <row r="246" s="72" customFormat="1" ht="13.5" customHeight="1" x14ac:dyDescent="0.25"/>
    <row r="247" s="72" customFormat="1" ht="13.5" customHeight="1" x14ac:dyDescent="0.25"/>
    <row r="248" s="72" customFormat="1" ht="13.5" customHeight="1" x14ac:dyDescent="0.25"/>
    <row r="249" s="72" customFormat="1" ht="13.5" customHeight="1" x14ac:dyDescent="0.25"/>
    <row r="250" s="72" customFormat="1" ht="13.5" customHeight="1" x14ac:dyDescent="0.25"/>
    <row r="251" s="72" customFormat="1" ht="13.5" customHeight="1" x14ac:dyDescent="0.25"/>
    <row r="252" s="72" customFormat="1" ht="13.5" customHeight="1" x14ac:dyDescent="0.25"/>
    <row r="253" s="72" customFormat="1" ht="13.5" customHeight="1" x14ac:dyDescent="0.25"/>
    <row r="254" s="72" customFormat="1" ht="13.5" customHeight="1" x14ac:dyDescent="0.25"/>
    <row r="255" s="72" customFormat="1" ht="13.5" customHeight="1" x14ac:dyDescent="0.25"/>
    <row r="256" s="60" customFormat="1" ht="13.5" customHeight="1" x14ac:dyDescent="0.25"/>
    <row r="257" s="60" customFormat="1" ht="13.5" customHeight="1" x14ac:dyDescent="0.25"/>
    <row r="258" s="60" customFormat="1" ht="13.5" customHeight="1" x14ac:dyDescent="0.25"/>
    <row r="259" ht="13.5" customHeight="1" x14ac:dyDescent="0.25"/>
    <row r="260" ht="13.5" customHeight="1" x14ac:dyDescent="0.25"/>
    <row r="261" ht="13.5" customHeight="1" x14ac:dyDescent="0.25"/>
    <row r="262" s="60" customFormat="1" ht="13.5" customHeight="1" x14ac:dyDescent="0.25"/>
    <row r="263" s="60" customFormat="1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2.7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0.75" customHeight="1" x14ac:dyDescent="0.25"/>
    <row r="279" ht="13.5" customHeight="1" x14ac:dyDescent="0.25"/>
    <row r="280" ht="13.5" customHeight="1" x14ac:dyDescent="0.25"/>
    <row r="281" s="60" customFormat="1" ht="13.5" customHeight="1" x14ac:dyDescent="0.25"/>
    <row r="282" s="60" customFormat="1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s="60" customFormat="1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2.75" customHeight="1" x14ac:dyDescent="0.25"/>
    <row r="295" ht="13.5" customHeight="1" x14ac:dyDescent="0.25"/>
    <row r="296" ht="13.5" customHeight="1" x14ac:dyDescent="0.25"/>
    <row r="297" s="72" customFormat="1" ht="13.5" customHeight="1" x14ac:dyDescent="0.25"/>
    <row r="298" s="72" customFormat="1" ht="12.75" customHeight="1" x14ac:dyDescent="0.25"/>
    <row r="299" s="72" customFormat="1" ht="13.5" customHeight="1" x14ac:dyDescent="0.25"/>
    <row r="300" s="72" customFormat="1" ht="13.5" customHeight="1" x14ac:dyDescent="0.25"/>
    <row r="301" s="72" customFormat="1" ht="13.5" customHeight="1" x14ac:dyDescent="0.25"/>
    <row r="302" s="72" customFormat="1" ht="13.5" customHeight="1" x14ac:dyDescent="0.25"/>
    <row r="303" s="72" customFormat="1" ht="13.5" customHeight="1" x14ac:dyDescent="0.25"/>
    <row r="304" s="72" customFormat="1" ht="15.75" customHeight="1" x14ac:dyDescent="0.25"/>
    <row r="305" s="72" customFormat="1" ht="0.75" customHeight="1" x14ac:dyDescent="0.25"/>
    <row r="306" s="72" customFormat="1" ht="13.5" customHeight="1" x14ac:dyDescent="0.25"/>
    <row r="307" s="60" customFormat="1" ht="13.5" customHeight="1" x14ac:dyDescent="0.25"/>
    <row r="308" s="60" customFormat="1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2.75" customHeight="1" x14ac:dyDescent="0.25"/>
    <row r="326" ht="13.5" customHeight="1" x14ac:dyDescent="0.25"/>
    <row r="327" ht="12.75" customHeight="1" x14ac:dyDescent="0.25"/>
    <row r="328" ht="13.5" customHeight="1" x14ac:dyDescent="0.25"/>
    <row r="329" ht="12.75" customHeight="1" x14ac:dyDescent="0.25"/>
    <row r="330" s="60" customFormat="1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2.75" customHeight="1" x14ac:dyDescent="0.25"/>
    <row r="336" ht="13.5" customHeight="1" x14ac:dyDescent="0.25"/>
    <row r="337" ht="12.7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2.7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2.75" customHeight="1" x14ac:dyDescent="0.25"/>
    <row r="355" ht="13.5" customHeight="1" x14ac:dyDescent="0.25"/>
    <row r="356" ht="12.7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2.75" customHeight="1" x14ac:dyDescent="0.25"/>
    <row r="362" ht="13.5" customHeight="1" x14ac:dyDescent="0.25"/>
    <row r="363" ht="13.5" customHeight="1" x14ac:dyDescent="0.25"/>
    <row r="364" s="60" customFormat="1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s="60" customFormat="1" ht="13.5" customHeight="1" x14ac:dyDescent="0.25"/>
    <row r="371" ht="13.5" customHeight="1" x14ac:dyDescent="0.25"/>
    <row r="372" ht="13.5" customHeight="1" x14ac:dyDescent="0.25"/>
    <row r="373" ht="13.5" customHeight="1" x14ac:dyDescent="0.25"/>
    <row r="374" s="60" customFormat="1" ht="13.5" customHeight="1" x14ac:dyDescent="0.25"/>
    <row r="375" s="60" customFormat="1" ht="13.5" customHeight="1" x14ac:dyDescent="0.25"/>
    <row r="376" s="60" customFormat="1" ht="13.5" customHeight="1" x14ac:dyDescent="0.25"/>
    <row r="377" ht="13.5" customHeight="1" x14ac:dyDescent="0.25"/>
    <row r="378" ht="13.5" customHeight="1" x14ac:dyDescent="0.25"/>
    <row r="379" ht="13.5" customHeight="1" x14ac:dyDescent="0.25"/>
    <row r="380" s="60" customFormat="1" ht="13.5" customHeight="1" x14ac:dyDescent="0.25"/>
    <row r="381" s="60" customFormat="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2.75" customHeight="1" x14ac:dyDescent="0.25"/>
    <row r="389" ht="13.5" customHeight="1" x14ac:dyDescent="0.25"/>
    <row r="390" ht="13.5" customHeight="1" x14ac:dyDescent="0.25"/>
    <row r="391" ht="15.75" customHeight="1" x14ac:dyDescent="0.25"/>
    <row r="392" ht="0.75" customHeight="1" x14ac:dyDescent="0.25"/>
    <row r="393" ht="13.5" customHeight="1" x14ac:dyDescent="0.25"/>
    <row r="394" s="60" customFormat="1" ht="13.5" customHeight="1" x14ac:dyDescent="0.25"/>
    <row r="395" s="60" customFormat="1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0.75" customHeight="1" x14ac:dyDescent="0.25"/>
    <row r="400" ht="13.5" customHeight="1" x14ac:dyDescent="0.25"/>
    <row r="401" s="60" customFormat="1" ht="13.5" customHeight="1" x14ac:dyDescent="0.25"/>
    <row r="402" s="60" customFormat="1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s="60" customFormat="1" ht="13.5" customHeight="1" x14ac:dyDescent="0.25"/>
    <row r="410" s="60" customFormat="1" ht="13.5" customHeight="1" x14ac:dyDescent="0.25"/>
    <row r="411" s="60" customFormat="1" ht="13.5" customHeight="1" x14ac:dyDescent="0.25"/>
    <row r="412" ht="13.5" customHeight="1" x14ac:dyDescent="0.25"/>
    <row r="413" ht="12.75" customHeight="1" x14ac:dyDescent="0.25"/>
    <row r="414" ht="13.5" customHeight="1" x14ac:dyDescent="0.25"/>
    <row r="415" ht="13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PiR-ekonom</vt:lpstr>
      <vt:lpstr>PiR-izvori financ</vt:lpstr>
      <vt:lpstr>R-funkc</vt:lpstr>
      <vt:lpstr>račun fin-ekon i izvori</vt:lpstr>
      <vt:lpstr>preneseni višak i manjak</vt:lpstr>
      <vt:lpstr>posebni dio-program</vt:lpstr>
      <vt:lpstr>za obrazloženje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Obrtnička škola</dc:creator>
  <cp:lastModifiedBy>Obrtnička škola</cp:lastModifiedBy>
  <cp:lastPrinted>2025-10-24T05:47:03Z</cp:lastPrinted>
  <dcterms:created xsi:type="dcterms:W3CDTF">2024-10-18T07:28:59Z</dcterms:created>
  <dcterms:modified xsi:type="dcterms:W3CDTF">2025-10-24T05:47:27Z</dcterms:modified>
</cp:coreProperties>
</file>