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REBALANS I\2026\"/>
    </mc:Choice>
  </mc:AlternateContent>
  <xr:revisionPtr revIDLastSave="0" documentId="13_ncr:1_{368EAF04-7A6A-4255-97A9-775C7E0B047B}" xr6:coauthVersionLast="37" xr6:coauthVersionMax="37" xr10:uidLastSave="{00000000-0000-0000-0000-000000000000}"/>
  <bookViews>
    <workbookView xWindow="0" yWindow="0" windowWidth="28800" windowHeight="12225" tabRatio="864" xr2:uid="{00000000-000D-0000-FFFF-FFFF00000000}"/>
  </bookViews>
  <sheets>
    <sheet name="sažetak" sheetId="1" r:id="rId1"/>
    <sheet name="rač. prihoda i rashoda" sheetId="2" r:id="rId2"/>
    <sheet name="Prihodi i rashodi prema izvorim" sheetId="4" r:id="rId3"/>
    <sheet name="Rashodi-funkcijska klas." sheetId="8" r:id="rId4"/>
    <sheet name="Račun financiranja" sheetId="3" r:id="rId5"/>
    <sheet name="Račun financ. prema izvorima" sheetId="5" r:id="rId6"/>
    <sheet name="preneseni višak-manjak" sheetId="6" r:id="rId7"/>
    <sheet name="Organizac. klas." sheetId="10" r:id="rId8"/>
    <sheet name="posebni dio" sheetId="7" r:id="rId9"/>
    <sheet name="za obrazloženje" sheetId="9" state="hidden" r:id="rId10"/>
  </sheets>
  <externalReferences>
    <externalReference r:id="rId11"/>
  </externalReferences>
  <definedNames>
    <definedName name="_xlnm.Print_Area" localSheetId="0">sažetak!$A$1:$E$49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F36" i="9" l="1"/>
  <c r="D36" i="9"/>
  <c r="F32" i="9"/>
  <c r="E32" i="9"/>
  <c r="D32" i="9"/>
  <c r="F31" i="9"/>
  <c r="E31" i="9"/>
  <c r="D31" i="9"/>
  <c r="F30" i="9"/>
  <c r="E30" i="9"/>
  <c r="D30" i="9"/>
  <c r="F29" i="9"/>
  <c r="E29" i="9"/>
  <c r="F28" i="9"/>
  <c r="E28" i="9"/>
  <c r="D28" i="9"/>
  <c r="D23" i="9"/>
  <c r="F23" i="9"/>
  <c r="F22" i="9"/>
  <c r="E23" i="9"/>
  <c r="E21" i="9"/>
  <c r="E22" i="9"/>
  <c r="E10" i="9"/>
  <c r="F10" i="9"/>
  <c r="E11" i="9"/>
  <c r="F11" i="9"/>
  <c r="E12" i="9"/>
  <c r="F12" i="9"/>
  <c r="E13" i="9"/>
  <c r="F13" i="9"/>
  <c r="E14" i="9"/>
  <c r="F14" i="9"/>
  <c r="E15" i="9"/>
  <c r="F15" i="9"/>
  <c r="D15" i="9"/>
  <c r="D14" i="9"/>
  <c r="D13" i="9"/>
  <c r="D12" i="9"/>
  <c r="D11" i="9"/>
  <c r="D10" i="9"/>
  <c r="E4" i="9"/>
  <c r="F4" i="9"/>
  <c r="E5" i="9"/>
  <c r="F5" i="9"/>
  <c r="E6" i="9"/>
  <c r="F6" i="9"/>
  <c r="D6" i="9"/>
  <c r="D5" i="9"/>
  <c r="D4" i="9"/>
  <c r="F33" i="9"/>
  <c r="E33" i="9"/>
  <c r="D33" i="9"/>
  <c r="D29" i="9"/>
  <c r="D22" i="9"/>
  <c r="F21" i="9"/>
  <c r="D21" i="9"/>
  <c r="E16" i="9" l="1"/>
  <c r="D34" i="9"/>
  <c r="F24" i="9"/>
  <c r="E34" i="9"/>
  <c r="E7" i="9"/>
  <c r="F7" i="9"/>
  <c r="F16" i="9"/>
  <c r="D24" i="9"/>
  <c r="E24" i="9"/>
  <c r="F34" i="9"/>
  <c r="D16" i="9"/>
  <c r="D7" i="9"/>
  <c r="D35" i="9" l="1"/>
  <c r="D37" i="9" s="1"/>
  <c r="F35" i="9"/>
  <c r="F37" i="9" s="1"/>
</calcChain>
</file>

<file path=xl/sharedStrings.xml><?xml version="1.0" encoding="utf-8"?>
<sst xmlns="http://schemas.openxmlformats.org/spreadsheetml/2006/main" count="423" uniqueCount="193">
  <si>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</si>
  <si>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</si>
  <si>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</si>
  <si>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</si>
  <si>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</si>
  <si>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</si>
  <si>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</si>
  <si>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</si>
  <si>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</si>
  <si>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</si>
  <si>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</si>
  <si>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</si>
  <si>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</si>
  <si>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</si>
  <si>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</si>
  <si>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</si>
  <si>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</si>
  <si>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</si>
  <si>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</si>
  <si>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</si>
  <si>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</si>
  <si>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</si>
  <si>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</si>
  <si>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</si>
  <si>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</si>
  <si>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</si>
  <si>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</si>
  <si>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</si>
  <si>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</si>
  <si>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</si>
  <si>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</si>
  <si>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</si>
  <si>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</si>
  <si>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</si>
  <si>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</si>
  <si>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</si>
  <si>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</si>
  <si>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</si>
  <si>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</si>
  <si>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</si>
  <si>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38</t>
  </si>
  <si>
    <t>4</t>
  </si>
  <si>
    <t>Rashodi za nabavu nefinancijske imovine</t>
  </si>
  <si>
    <t>42</t>
  </si>
  <si>
    <t>Rashodi za nabavu proizvedene dugotrajne imovine</t>
  </si>
  <si>
    <t>Naziv</t>
  </si>
  <si>
    <t xml:space="preserve"> </t>
  </si>
  <si>
    <t>Šifra</t>
  </si>
  <si>
    <t>PROGRAM    1207</t>
  </si>
  <si>
    <t>RAZVOJ ODGOJNO-OBRAZOVNOG SUSTAVA</t>
  </si>
  <si>
    <t>Kapitalni projekt K1207 17</t>
  </si>
  <si>
    <t>SUFINANCIRANJE OBAVEZNE ŠKOLSKE LEKTIRE U OSNOVNIM I SREDNJIM ŠKOLAMA</t>
  </si>
  <si>
    <t>Tekući projekt T1207 41</t>
  </si>
  <si>
    <t>SAJAM ZANIMANJA</t>
  </si>
  <si>
    <t>Tekući projekt T1207 31</t>
  </si>
  <si>
    <t>EU PROJEKTI - UČIMO ZAJEDNO</t>
  </si>
  <si>
    <t>Tekući projekt T1207 20</t>
  </si>
  <si>
    <t>SHEMA - VOĆE, POVRĆE I MLIJEKO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</si>
  <si>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</si>
  <si>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</si>
  <si>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</si>
  <si>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</si>
  <si>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</si>
  <si>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</si>
  <si>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</si>
  <si>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</si>
  <si>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</si>
  <si>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</si>
  <si>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</si>
  <si>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</si>
  <si>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Vlastiti izvori</t>
  </si>
  <si>
    <t>Rezultat poslovanja</t>
  </si>
  <si>
    <t>I. OPĆI DIO</t>
  </si>
  <si>
    <t>Razred i naziv</t>
  </si>
  <si>
    <t>Plan 2025.</t>
  </si>
  <si>
    <t>Povećanje/smanjenje</t>
  </si>
  <si>
    <t>Novi plan 2025.</t>
  </si>
  <si>
    <t>2</t>
  </si>
  <si>
    <t>VIŠAK/MANJAK + NETO FINANCIRANJE</t>
  </si>
  <si>
    <t>C) PRENESENI VIŠAK ILI PRENESENI MANJAK</t>
  </si>
  <si>
    <t>A. RAČUN PRIHODA I RASHODA</t>
  </si>
  <si>
    <t>A1. PRIHODI I RASHODI PREMA EKONOMSKOJ KLASIFIKACIJI</t>
  </si>
  <si>
    <t>Razred/ skupina</t>
  </si>
  <si>
    <t>Prihodi od prodaje proizvoda i robe te pruženih usluga, prihodi od donacija te povrati po protestiranim jamstvima</t>
  </si>
  <si>
    <t>Rashodi za donacije, kazne, naknade šteta i kapitalne pomoći</t>
  </si>
  <si>
    <t>A2. PRIHODI I RASHODI PREMA IZVORIMA FINANCIRANJA</t>
  </si>
  <si>
    <t>Razred /
skupina</t>
  </si>
  <si>
    <t>Povećanje / smanjenje</t>
  </si>
  <si>
    <t>1</t>
  </si>
  <si>
    <t>OPĆI PRIHODI I PRIMICI</t>
  </si>
  <si>
    <t>11</t>
  </si>
  <si>
    <t>VLASTITI PRIHODI</t>
  </si>
  <si>
    <t>PRIHODI ZA POSEBNE NAMJENE</t>
  </si>
  <si>
    <t>5</t>
  </si>
  <si>
    <t>POMOĆI</t>
  </si>
  <si>
    <t>54</t>
  </si>
  <si>
    <t>A3. RASHODI PREMA FUNKCIJSKOJ KLASIFIKACIJI</t>
  </si>
  <si>
    <t>Razred/
skupina</t>
  </si>
  <si>
    <t>09</t>
  </si>
  <si>
    <t>Obrazovanje</t>
  </si>
  <si>
    <t>091</t>
  </si>
  <si>
    <t>Predškolsko i osnovno obrazovanje</t>
  </si>
  <si>
    <t>092</t>
  </si>
  <si>
    <t>Srednjoškolsko  obrazovanje</t>
  </si>
  <si>
    <t>095</t>
  </si>
  <si>
    <t>Obrazovanje koje se ne može definirati po stupnju</t>
  </si>
  <si>
    <t>096</t>
  </si>
  <si>
    <t>Dodatne usluge u obrazovanju</t>
  </si>
  <si>
    <t>B. RAČUN FINANCIRANJA</t>
  </si>
  <si>
    <t>B1. RAČUN FINANCIRANJA PREMA EKONOMSKOJ KLASIFIKACIJI</t>
  </si>
  <si>
    <t>B2. RAČUN FINANCIRANJA PREMA IZVORIMA FINANCIRANJA</t>
  </si>
  <si>
    <t>Konto</t>
  </si>
  <si>
    <t>Izvor</t>
  </si>
  <si>
    <t>Indeks 
6/4</t>
  </si>
  <si>
    <t>Indeks
6/5</t>
  </si>
  <si>
    <t>9</t>
  </si>
  <si>
    <t>92</t>
  </si>
  <si>
    <t>II. POSEBNI DIO</t>
  </si>
  <si>
    <t>PROGRAMSKA KLASIFIKACIJA</t>
  </si>
  <si>
    <t>Aktivnost A1207 49</t>
  </si>
  <si>
    <t>SUFINANCIRANJE AKTIVNOSTI U ODGOJU I OBRAZOVANJU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</si>
  <si>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</si>
  <si>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</si>
  <si>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</si>
  <si>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</si>
  <si>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</si>
  <si>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</si>
  <si>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</si>
  <si>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</si>
  <si>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</si>
  <si>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</si>
  <si>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Naziv aktivnosti/projekta </t>
  </si>
  <si>
    <t xml:space="preserve"> T1207 33 PROGRAMI I PROJEKTI U ODGOJU I OBRAZOVANJU</t>
  </si>
  <si>
    <t xml:space="preserve"> K1207 17 SUFINANCIRANJE OBAVEZNE ŠKOLSKE LEKTIRE U OSNOVNIM I SREDNJIM ŠKOLAMA </t>
  </si>
  <si>
    <t xml:space="preserve"> 4. </t>
  </si>
  <si>
    <t xml:space="preserve"> T1207 20 SHEMA - VOĆE, POVRĆE I MLIJEKO </t>
  </si>
  <si>
    <t xml:space="preserve"> 5. </t>
  </si>
  <si>
    <t xml:space="preserve"> T1207 41 SAJAM ZANIMANJA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</si>
  <si>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</si>
  <si>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</si>
  <si>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</si>
  <si>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R. br. </t>
  </si>
  <si>
    <t>Naziv aktivnosti/projekta</t>
  </si>
  <si>
    <t xml:space="preserve"> A7011 02 VLASTITI PRIHODI - SREDNJE ŠKOLSTVO </t>
  </si>
  <si>
    <t xml:space="preserve"> - </t>
  </si>
  <si>
    <t xml:space="preserve"> 3210 VLASTITI PRIHODI - PRORAČUNSKI KORISNICI </t>
  </si>
  <si>
    <t xml:space="preserve"> 4910 PRIHODI ZA POSEBNE NAMJENE -  KORISNICI </t>
  </si>
  <si>
    <t xml:space="preserve"> 5410 POMOĆI - KORISNICI </t>
  </si>
  <si>
    <t xml:space="preserve"> 6210 UGOVORI DONACIJE - KORISNICI </t>
  </si>
  <si>
    <t xml:space="preserve"> 7210 PRIHODI OD NEFINANCIJSKE IMOVINE I NADOKNADE ŠTETA S OSNOVA OSIGURANJA-KORISNICI</t>
  </si>
  <si>
    <t xml:space="preserve">6. </t>
  </si>
  <si>
    <t xml:space="preserve"> T1207 48 SUFINANCIRANJE PROJEKATA U ŠKOLSTVU</t>
  </si>
  <si>
    <t>Povećanje/ smanjenje</t>
  </si>
  <si>
    <t>T1207 31 EU PROJEKTI - UČIMO ZAJEDNO</t>
  </si>
  <si>
    <t>Broj učenika škole uključenih u županijska i državna natjecanja</t>
  </si>
  <si>
    <t>Broj primjeraka školske lektire</t>
  </si>
  <si>
    <t>Broj učenika s teškoćama kojima je osiguran pomoćnik u nastavi</t>
  </si>
  <si>
    <t>Broj učenika kojima je osigurano voće, povrće i mlijeko</t>
  </si>
  <si>
    <t>Broj učenika koii sudjeluje na Sajmu zanimanja</t>
  </si>
  <si>
    <t>Polazna vrijednost</t>
  </si>
  <si>
    <t>Ciljana vrijednost 2025.</t>
  </si>
  <si>
    <t>Nova ciljana vrijednost 2025.</t>
  </si>
  <si>
    <t>Pokazatelji uspješnosti</t>
  </si>
  <si>
    <t>PRIJEDLOG IZMJENA I DOPUNA FINANCIJSKOG PLANA OBRTNIČKA ŠKOLA OSIJEK ZA 2026. GODINU</t>
  </si>
  <si>
    <t>Plan 2026.</t>
  </si>
  <si>
    <t>Novi plan 2026.</t>
  </si>
  <si>
    <t>43</t>
  </si>
  <si>
    <t>OSTALI PRIHODI ZA POSEBNE NAMJENE</t>
  </si>
  <si>
    <t>50</t>
  </si>
  <si>
    <t>POMOĆI IZ DRŽAVNOG PRORAČUNA</t>
  </si>
  <si>
    <t>51</t>
  </si>
  <si>
    <t>PROGRAMI UNIJE</t>
  </si>
  <si>
    <t>EUROPSKI POLJOPRIVREDNI JAMSTVENI FOND (EAGF)</t>
  </si>
  <si>
    <t>Vlastiti prihodi</t>
  </si>
  <si>
    <t>Pomoći iz državnog proračuna kroz opće prihode i primitke</t>
  </si>
  <si>
    <t>Opći prihodi i primici</t>
  </si>
  <si>
    <t>Pomoći iz državnog proračuna</t>
  </si>
  <si>
    <t>Europski poljoprivredni jamstveni fond (EAGF)</t>
  </si>
  <si>
    <t>Ostali prihodi za posebne namjene</t>
  </si>
  <si>
    <t>Programi Unije</t>
  </si>
  <si>
    <t>URBROJ: 2158-50-01-26-1</t>
  </si>
  <si>
    <t>510</t>
  </si>
  <si>
    <t>ORGANIZACIJSKA KLASIFIKACIJA</t>
  </si>
  <si>
    <t>UKUPNO:</t>
  </si>
  <si>
    <t>Izvor financiranja 11</t>
  </si>
  <si>
    <t>Izvor financiranja 50</t>
  </si>
  <si>
    <t>Izvor financiranja 54</t>
  </si>
  <si>
    <t>Aktivnost A1207 48</t>
  </si>
  <si>
    <t>SUFINANCIRANJE PROJEKATA U ŠKOLSTVU</t>
  </si>
  <si>
    <t>Izvor financiranja 43</t>
  </si>
  <si>
    <t>Izvor financiranja 31</t>
  </si>
  <si>
    <t>Izvor financiranja 510</t>
  </si>
  <si>
    <t>KLASA: 400-01/01/2026-6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</si>
</sst>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#,##0.00;\-#,##0.00;0.00"/>
  </numFmts>
  <fonts count="25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</font>
    <font>
      <sz val="8"/>
      <color rgb="FF000000"/>
      <name val="Arial"/>
    </font>
    <font>
      <i/>
      <sz val="8"/>
      <color rgb="FF000000"/>
      <name val="Arial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vertical="top"/>
    </xf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vertical="top" readingOrder="1"/>
    </xf>
    <xf numFmtId="0" fontId="6" fillId="0" borderId="0" xfId="0" applyFont="1" applyAlignment="1">
      <alignment horizontal="justify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3" fontId="5" fillId="0" borderId="0" xfId="6" applyFont="1" applyFill="1" applyAlignment="1">
      <alignment vertical="top" readingOrder="1"/>
    </xf>
    <xf numFmtId="0" fontId="10" fillId="0" borderId="9" xfId="0" applyFont="1" applyBorder="1" applyAlignment="1">
      <alignment horizontal="left" vertical="center"/>
    </xf>
    <xf numFmtId="4" fontId="10" fillId="0" borderId="9" xfId="0" applyNumberFormat="1" applyFont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5" fillId="0" borderId="0" xfId="0" applyNumberFormat="1" applyFont="1" applyAlignment="1">
      <alignment vertical="top" readingOrder="1"/>
    </xf>
    <xf numFmtId="4" fontId="5" fillId="0" borderId="0" xfId="0" applyNumberFormat="1" applyFont="1" applyAlignment="1">
      <alignment vertical="top" shrinkToFit="1" readingOrder="1"/>
    </xf>
    <xf numFmtId="43" fontId="11" fillId="0" borderId="0" xfId="6" applyFont="1" applyFill="1" applyAlignment="1">
      <alignment horizontal="center" vertical="top" readingOrder="1"/>
    </xf>
    <xf numFmtId="49" fontId="1" fillId="2" borderId="7" xfId="0" applyNumberFormat="1" applyFont="1" applyFill="1" applyBorder="1" applyAlignment="1" applyProtection="1">
      <alignment horizontal="center" vertical="center" wrapText="1" shrinkToFit="1" readingOrder="1"/>
    </xf>
    <xf numFmtId="49" fontId="1" fillId="2" borderId="10" xfId="0" applyNumberFormat="1" applyFont="1" applyFill="1" applyBorder="1" applyAlignment="1" applyProtection="1">
      <alignment horizontal="center" vertical="center" wrapText="1" shrinkToFit="1" readingOrder="1"/>
    </xf>
    <xf numFmtId="49" fontId="1" fillId="2" borderId="6" xfId="0" applyNumberFormat="1" applyFont="1" applyFill="1" applyBorder="1" applyAlignment="1" applyProtection="1">
      <alignment horizontal="center" vertical="center" wrapText="1" shrinkToFit="1" readingOrder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3" xfId="0" applyNumberFormat="1" applyFont="1" applyBorder="1" applyAlignment="1">
      <alignment horizontal="center" vertical="center" wrapText="1" shrinkToFit="1" readingOrder="1"/>
    </xf>
    <xf numFmtId="0" fontId="16" fillId="0" borderId="3" xfId="0" applyNumberFormat="1" applyFont="1" applyBorder="1" applyAlignment="1">
      <alignment horizontal="left" vertical="center" wrapText="1" shrinkToFit="1" readingOrder="1"/>
    </xf>
    <xf numFmtId="4" fontId="16" fillId="0" borderId="1" xfId="0" applyNumberFormat="1" applyFont="1" applyBorder="1" applyAlignment="1">
      <alignment horizontal="right" vertical="center" wrapText="1" shrinkToFit="1" readingOrder="1"/>
    </xf>
    <xf numFmtId="0" fontId="15" fillId="2" borderId="2" xfId="0" applyNumberFormat="1" applyFont="1" applyFill="1" applyBorder="1" applyAlignment="1">
      <alignment horizontal="center" vertical="center" wrapText="1" shrinkToFit="1" readingOrder="1"/>
    </xf>
    <xf numFmtId="49" fontId="15" fillId="2" borderId="4" xfId="0" applyNumberFormat="1" applyFont="1" applyFill="1" applyBorder="1" applyAlignment="1">
      <alignment horizontal="center" vertical="center" wrapText="1" shrinkToFit="1" readingOrder="1"/>
    </xf>
    <xf numFmtId="0" fontId="15" fillId="0" borderId="1" xfId="0" applyNumberFormat="1" applyFont="1" applyBorder="1" applyAlignment="1">
      <alignment horizontal="center" vertical="center" wrapText="1" shrinkToFit="1" readingOrder="1"/>
    </xf>
    <xf numFmtId="0" fontId="15" fillId="0" borderId="3" xfId="0" applyNumberFormat="1" applyFont="1" applyBorder="1" applyAlignment="1">
      <alignment horizontal="left" vertical="center" wrapText="1" shrinkToFit="1" readingOrder="1"/>
    </xf>
    <xf numFmtId="49" fontId="15" fillId="0" borderId="1" xfId="0" applyNumberFormat="1" applyFont="1" applyBorder="1" applyAlignment="1">
      <alignment horizontal="left" vertical="center" wrapText="1" shrinkToFit="1" readingOrder="1"/>
    </xf>
    <xf numFmtId="4" fontId="15" fillId="0" borderId="1" xfId="0" applyNumberFormat="1" applyFont="1" applyBorder="1" applyAlignment="1">
      <alignment horizontal="right" vertical="center" wrapText="1" shrinkToFit="1" readingOrder="1"/>
    </xf>
    <xf numFmtId="49" fontId="15" fillId="0" borderId="3" xfId="0" applyNumberFormat="1" applyFont="1" applyBorder="1" applyAlignment="1">
      <alignment horizontal="left" vertical="center" wrapText="1" shrinkToFit="1" readingOrder="1"/>
    </xf>
    <xf numFmtId="49" fontId="16" fillId="0" borderId="3" xfId="0" applyNumberFormat="1" applyFont="1" applyBorder="1" applyAlignment="1">
      <alignment horizontal="left" vertical="center" wrapText="1" shrinkToFit="1" readingOrder="1"/>
    </xf>
    <xf numFmtId="49" fontId="16" fillId="0" borderId="1" xfId="0" applyNumberFormat="1" applyFont="1" applyBorder="1" applyAlignment="1">
      <alignment horizontal="left" vertical="center" wrapText="1" shrinkToFit="1" readingOrder="1"/>
    </xf>
    <xf numFmtId="49" fontId="15" fillId="2" borderId="2" xfId="0" applyNumberFormat="1" applyFont="1" applyFill="1" applyBorder="1" applyAlignment="1">
      <alignment horizontal="center" vertical="center" wrapText="1" shrinkToFit="1" readingOrder="1"/>
    </xf>
    <xf numFmtId="0" fontId="15" fillId="2" borderId="4" xfId="0" applyNumberFormat="1" applyFont="1" applyFill="1" applyBorder="1" applyAlignment="1">
      <alignment horizontal="center" vertical="center" wrapText="1" shrinkToFit="1" readingOrder="1"/>
    </xf>
    <xf numFmtId="0" fontId="15" fillId="0" borderId="1" xfId="0" applyNumberFormat="1" applyFont="1" applyBorder="1" applyAlignment="1">
      <alignment horizontal="left" vertical="center" wrapText="1" shrinkToFit="1" readingOrder="1"/>
    </xf>
    <xf numFmtId="49" fontId="18" fillId="0" borderId="1" xfId="0" applyNumberFormat="1" applyFont="1" applyBorder="1" applyAlignment="1">
      <alignment horizontal="left" vertical="center" wrapText="1" shrinkToFit="1" readingOrder="1"/>
    </xf>
    <xf numFmtId="4" fontId="18" fillId="0" borderId="1" xfId="0" applyNumberFormat="1" applyFont="1" applyBorder="1" applyAlignment="1">
      <alignment horizontal="right" vertical="center" wrapText="1" shrinkToFit="1" readingOrder="1"/>
    </xf>
    <xf numFmtId="0" fontId="16" fillId="0" borderId="1" xfId="0" applyNumberFormat="1" applyFont="1" applyBorder="1" applyAlignment="1">
      <alignment horizontal="left" vertical="center" wrapText="1" shrinkToFit="1" readingOrder="1"/>
    </xf>
    <xf numFmtId="0" fontId="19" fillId="0" borderId="3" xfId="0" applyNumberFormat="1" applyFont="1" applyBorder="1" applyAlignment="1">
      <alignment horizontal="center" vertical="center" wrapText="1" shrinkToFit="1" readingOrder="1"/>
    </xf>
    <xf numFmtId="0" fontId="19" fillId="0" borderId="1" xfId="0" applyNumberFormat="1" applyFont="1" applyBorder="1" applyAlignment="1">
      <alignment horizontal="center" vertical="center" wrapText="1" shrinkToFit="1" readingOrder="1"/>
    </xf>
    <xf numFmtId="0" fontId="20" fillId="0" borderId="1" xfId="0" applyNumberFormat="1" applyFont="1" applyBorder="1" applyAlignment="1">
      <alignment horizontal="left" vertical="top" wrapText="1" shrinkToFit="1" readingOrder="1"/>
    </xf>
    <xf numFmtId="0" fontId="20" fillId="0" borderId="3" xfId="0" applyNumberFormat="1" applyFont="1" applyBorder="1" applyAlignment="1">
      <alignment horizontal="left" vertical="top" wrapText="1" shrinkToFit="1" readingOrder="1"/>
    </xf>
    <xf numFmtId="0" fontId="15" fillId="0" borderId="1" xfId="0" applyNumberFormat="1" applyFont="1" applyBorder="1" applyAlignment="1">
      <alignment horizontal="right" vertical="center" wrapText="1" shrinkToFit="1" readingOrder="1"/>
    </xf>
    <xf numFmtId="0" fontId="21" fillId="0" borderId="2" xfId="0" applyNumberFormat="1" applyFont="1" applyBorder="1" applyAlignment="1">
      <alignment horizontal="center" vertical="center" wrapText="1" shrinkToFit="1" readingOrder="1"/>
    </xf>
    <xf numFmtId="49" fontId="21" fillId="0" borderId="4" xfId="0" applyNumberFormat="1" applyFont="1" applyBorder="1" applyAlignment="1">
      <alignment horizontal="center" vertical="center" wrapText="1" shrinkToFit="1" readingOrder="1"/>
    </xf>
    <xf numFmtId="0" fontId="21" fillId="0" borderId="3" xfId="0" applyNumberFormat="1" applyFont="1" applyBorder="1" applyAlignment="1">
      <alignment horizontal="center" vertical="center" wrapText="1" shrinkToFit="1" readingOrder="1"/>
    </xf>
    <xf numFmtId="49" fontId="21" fillId="0" borderId="1" xfId="0" applyNumberFormat="1" applyFont="1" applyBorder="1" applyAlignment="1">
      <alignment horizontal="center" vertical="center" wrapText="1" shrinkToFit="1" readingOrder="1"/>
    </xf>
    <xf numFmtId="0" fontId="22" fillId="2" borderId="3" xfId="0" applyNumberFormat="1" applyFont="1" applyFill="1" applyBorder="1" applyAlignment="1">
      <alignment horizontal="left" vertical="center" wrapText="1" shrinkToFit="1" readingOrder="1"/>
    </xf>
    <xf numFmtId="4" fontId="21" fillId="2" borderId="1" xfId="0" applyNumberFormat="1" applyFont="1" applyFill="1" applyBorder="1" applyAlignment="1">
      <alignment horizontal="right" vertical="center" wrapText="1" shrinkToFit="1" readingOrder="1"/>
    </xf>
    <xf numFmtId="0" fontId="22" fillId="0" borderId="3" xfId="0" applyNumberFormat="1" applyFont="1" applyBorder="1" applyAlignment="1">
      <alignment horizontal="left" vertical="center" wrapText="1" shrinkToFit="1" readingOrder="1"/>
    </xf>
    <xf numFmtId="4" fontId="22" fillId="0" borderId="1" xfId="0" applyNumberFormat="1" applyFont="1" applyBorder="1" applyAlignment="1">
      <alignment horizontal="right" vertical="center" wrapText="1" shrinkToFit="1" readingOrder="1"/>
    </xf>
    <xf numFmtId="4" fontId="22" fillId="2" borderId="1" xfId="0" applyNumberFormat="1" applyFont="1" applyFill="1" applyBorder="1" applyAlignment="1">
      <alignment horizontal="right" vertical="center" wrapText="1" shrinkToFit="1" readingOrder="1"/>
    </xf>
    <xf numFmtId="0" fontId="22" fillId="3" borderId="3" xfId="0" applyNumberFormat="1" applyFont="1" applyFill="1" applyBorder="1" applyAlignment="1">
      <alignment horizontal="left" vertical="center" wrapText="1" shrinkToFit="1" readingOrder="1"/>
    </xf>
    <xf numFmtId="4" fontId="22" fillId="3" borderId="1" xfId="0" applyNumberFormat="1" applyFont="1" applyFill="1" applyBorder="1" applyAlignment="1">
      <alignment horizontal="right" vertical="center" wrapText="1" shrinkToFit="1" readingOrder="1"/>
    </xf>
    <xf numFmtId="0" fontId="21" fillId="2" borderId="2" xfId="0" applyNumberFormat="1" applyFont="1" applyFill="1" applyBorder="1" applyAlignment="1">
      <alignment horizontal="center" vertical="center" wrapText="1" shrinkToFit="1" readingOrder="1"/>
    </xf>
    <xf numFmtId="49" fontId="21" fillId="2" borderId="4" xfId="0" applyNumberFormat="1" applyFont="1" applyFill="1" applyBorder="1" applyAlignment="1">
      <alignment horizontal="center" vertical="center" wrapText="1" shrinkToFit="1" readingOrder="1"/>
    </xf>
    <xf numFmtId="0" fontId="21" fillId="0" borderId="1" xfId="0" applyNumberFormat="1" applyFont="1" applyBorder="1" applyAlignment="1">
      <alignment horizontal="center" vertical="center" wrapText="1" shrinkToFit="1" readingOrder="1"/>
    </xf>
    <xf numFmtId="0" fontId="21" fillId="0" borderId="3" xfId="0" applyNumberFormat="1" applyFont="1" applyBorder="1" applyAlignment="1">
      <alignment horizontal="left" vertical="center" wrapText="1" shrinkToFit="1" readingOrder="1"/>
    </xf>
    <xf numFmtId="49" fontId="21" fillId="0" borderId="1" xfId="0" applyNumberFormat="1" applyFont="1" applyBorder="1" applyAlignment="1">
      <alignment horizontal="left" vertical="center" wrapText="1" shrinkToFit="1" readingOrder="1"/>
    </xf>
    <xf numFmtId="4" fontId="21" fillId="0" borderId="1" xfId="0" applyNumberFormat="1" applyFont="1" applyBorder="1" applyAlignment="1">
      <alignment horizontal="right" vertical="center" wrapText="1" shrinkToFit="1" readingOrder="1"/>
    </xf>
    <xf numFmtId="49" fontId="21" fillId="0" borderId="3" xfId="0" applyNumberFormat="1" applyFont="1" applyBorder="1" applyAlignment="1">
      <alignment horizontal="left" vertical="center" wrapText="1" shrinkToFit="1" readingOrder="1"/>
    </xf>
    <xf numFmtId="49" fontId="22" fillId="0" borderId="3" xfId="0" applyNumberFormat="1" applyFont="1" applyBorder="1" applyAlignment="1">
      <alignment horizontal="left" vertical="center" wrapText="1" shrinkToFit="1" readingOrder="1"/>
    </xf>
    <xf numFmtId="49" fontId="22" fillId="0" borderId="1" xfId="0" applyNumberFormat="1" applyFont="1" applyBorder="1" applyAlignment="1">
      <alignment horizontal="left" vertical="center" wrapText="1" shrinkToFit="1" readingOrder="1"/>
    </xf>
    <xf numFmtId="49" fontId="21" fillId="2" borderId="2" xfId="0" applyNumberFormat="1" applyFont="1" applyFill="1" applyBorder="1" applyAlignment="1">
      <alignment horizontal="center" vertical="center" wrapText="1" shrinkToFit="1" readingOrder="1"/>
    </xf>
    <xf numFmtId="0" fontId="21" fillId="2" borderId="4" xfId="0" applyNumberFormat="1" applyFont="1" applyFill="1" applyBorder="1" applyAlignment="1">
      <alignment horizontal="center" vertical="center" wrapText="1" shrinkToFit="1" readingOrder="1"/>
    </xf>
    <xf numFmtId="0" fontId="21" fillId="0" borderId="1" xfId="0" applyNumberFormat="1" applyFont="1" applyBorder="1" applyAlignment="1">
      <alignment horizontal="left" vertical="center" wrapText="1" shrinkToFit="1" readingOrder="1"/>
    </xf>
    <xf numFmtId="49" fontId="23" fillId="0" borderId="3" xfId="0" applyNumberFormat="1" applyFont="1" applyBorder="1" applyAlignment="1">
      <alignment horizontal="left" vertical="center" wrapText="1" shrinkToFit="1" readingOrder="1"/>
    </xf>
    <xf numFmtId="49" fontId="23" fillId="0" borderId="1" xfId="0" applyNumberFormat="1" applyFont="1" applyBorder="1" applyAlignment="1">
      <alignment horizontal="left" vertical="center" wrapText="1" shrinkToFit="1" readingOrder="1"/>
    </xf>
    <xf numFmtId="4" fontId="23" fillId="0" borderId="1" xfId="0" applyNumberFormat="1" applyFont="1" applyBorder="1" applyAlignment="1">
      <alignment horizontal="right" vertical="center" wrapText="1" shrinkToFit="1" readingOrder="1"/>
    </xf>
    <xf numFmtId="0" fontId="24" fillId="0" borderId="0" xfId="0" applyFont="1" applyAlignment="1">
      <alignment vertical="center" wrapText="1"/>
    </xf>
    <xf numFmtId="4" fontId="16" fillId="3" borderId="1" xfId="0" applyNumberFormat="1" applyFont="1" applyFill="1" applyBorder="1" applyAlignment="1">
      <alignment horizontal="right" vertical="center" wrapText="1" shrinkToFit="1" readingOrder="1"/>
    </xf>
    <xf numFmtId="0" fontId="14" fillId="0" borderId="0" xfId="0" applyNumberFormat="1" applyFont="1" applyAlignment="1">
      <alignment horizontal="center" vertical="top" wrapText="1" shrinkToFit="1" readingOrder="1"/>
    </xf>
    <xf numFmtId="49" fontId="14" fillId="0" borderId="0" xfId="0" applyNumberFormat="1" applyFont="1" applyAlignment="1">
      <alignment horizontal="center" vertical="top" wrapText="1" shrinkToFit="1" readingOrder="1"/>
    </xf>
    <xf numFmtId="0" fontId="13" fillId="0" borderId="0" xfId="0" applyNumberFormat="1" applyFont="1" applyAlignment="1">
      <alignment horizontal="center" vertical="center" wrapText="1" shrinkToFit="1" readingOrder="1"/>
    </xf>
    <xf numFmtId="49" fontId="17" fillId="0" borderId="0" xfId="0" applyNumberFormat="1" applyFont="1" applyAlignment="1">
      <alignment horizontal="center" vertical="center" wrapText="1" shrinkToFit="1" readingOrder="1"/>
    </xf>
    <xf numFmtId="0" fontId="17" fillId="0" borderId="0" xfId="0" applyNumberFormat="1" applyFont="1" applyAlignment="1">
      <alignment horizontal="center" vertical="top" wrapText="1" shrinkToFit="1" readingOrder="1"/>
    </xf>
    <xf numFmtId="0" fontId="17" fillId="0" borderId="0" xfId="0" applyNumberFormat="1" applyFont="1" applyAlignment="1">
      <alignment horizontal="center" vertical="center" wrapText="1" shrinkToFit="1" readingOrder="1"/>
    </xf>
    <xf numFmtId="0" fontId="13" fillId="0" borderId="0" xfId="0" applyNumberFormat="1" applyFont="1" applyAlignment="1">
      <alignment horizontal="center" vertical="top" wrapText="1" shrinkToFit="1" readingOrder="1"/>
    </xf>
    <xf numFmtId="0" fontId="22" fillId="0" borderId="0" xfId="0" applyNumberFormat="1" applyFont="1" applyFill="1" applyBorder="1" applyAlignment="1">
      <alignment horizontal="left" vertical="center" wrapText="1" shrinkToFit="1" readingOrder="1"/>
    </xf>
    <xf numFmtId="4" fontId="16" fillId="0" borderId="0" xfId="0" applyNumberFormat="1" applyFont="1" applyFill="1" applyBorder="1" applyAlignment="1">
      <alignment horizontal="right" vertical="center" wrapText="1" shrinkToFit="1" readingOrder="1"/>
    </xf>
  </cellXfs>
  <cellStyles count="7">
    <cellStyle name="Normalno" xfId="0" builtinId="0"/>
    <cellStyle name="Normalno 2" xfId="2" xr:uid="{00000000-0005-0000-0000-000001000000}"/>
    <cellStyle name="Normalno 3" xfId="3" xr:uid="{00000000-0005-0000-0000-000002000000}"/>
    <cellStyle name="Zarez" xfId="6" builtinId="3"/>
    <cellStyle name="Zarez 2" xfId="4" xr:uid="{00000000-0005-0000-0000-000004000000}"/>
    <cellStyle name="Zarez 3" xfId="1" xr:uid="{00000000-0005-0000-0000-000005000000}"/>
    <cellStyle name="Zarez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tni&#269;ka%20&#353;kola/Desktop/2023%20-%20OBRTNI&#268;KA%20&#352;KOLA%20OSIJEK/REBALANS%20I/2025/1.%20rebalas%202025.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OR+POZICIJA"/>
      <sheetName val="prihodi-vlastiti+obž"/>
      <sheetName val="OBŽ+vlastiti"/>
      <sheetName val="SS-razvoj oos"/>
      <sheetName val="SS-min.standard"/>
      <sheetName val="SS - izvan žp"/>
      <sheetName val="za obrazloženje"/>
    </sheetNames>
    <sheetDataSet>
      <sheetData sheetId="0"/>
      <sheetData sheetId="1"/>
      <sheetData sheetId="2">
        <row r="99">
          <cell r="G99">
            <v>1500</v>
          </cell>
          <cell r="I99">
            <v>1500</v>
          </cell>
        </row>
        <row r="111">
          <cell r="G111">
            <v>25170</v>
          </cell>
        </row>
        <row r="209">
          <cell r="G209">
            <v>23171</v>
          </cell>
        </row>
        <row r="393">
          <cell r="G393">
            <v>0</v>
          </cell>
          <cell r="H393">
            <v>0</v>
          </cell>
          <cell r="I39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E45"/>
  <sheetViews>
    <sheetView tabSelected="1" workbookViewId="0">
      <selection activeCell="J32" sqref="J32"/>
    </sheetView>
  </sheetViews>
  <sheetFormatPr defaultRowHeight="15" x14ac:dyDescent="0.25"/>
  <cols>
    <col min="1" max="1" width="40.42578125" customWidth="1"/>
    <col min="2" max="4" width="17.85546875" customWidth="1"/>
    <col min="5" max="5" width="0.42578125" customWidth="1"/>
  </cols>
  <sheetData>
    <row r="1" spans="1:5" ht="27" customHeight="1" x14ac:dyDescent="0.25">
      <c r="A1" s="78" t="s">
        <v>163</v>
      </c>
      <c r="B1" s="78"/>
      <c r="C1" s="78"/>
      <c r="D1" s="78"/>
      <c r="E1" s="78"/>
    </row>
    <row r="2" spans="1:5" ht="12.75" customHeight="1" x14ac:dyDescent="0.25"/>
    <row r="3" spans="1:5" ht="12.75" customHeight="1" x14ac:dyDescent="0.25">
      <c r="A3" s="77" t="s">
        <v>72</v>
      </c>
      <c r="B3" s="77"/>
      <c r="C3" s="77"/>
      <c r="D3" s="77"/>
      <c r="E3" s="77"/>
    </row>
    <row r="4" spans="1:5" ht="12.75" customHeight="1" x14ac:dyDescent="0.25"/>
    <row r="5" spans="1:5" ht="12.75" customHeight="1" x14ac:dyDescent="0.25">
      <c r="A5" s="77" t="s">
        <v>0</v>
      </c>
      <c r="B5" s="77"/>
      <c r="C5" s="77"/>
      <c r="D5" s="77"/>
      <c r="E5" s="77"/>
    </row>
    <row r="6" spans="1:5" ht="6.75" customHeight="1" x14ac:dyDescent="0.25"/>
    <row r="7" spans="1:5" ht="20.25" customHeight="1" x14ac:dyDescent="0.25">
      <c r="A7" s="49" t="s">
        <v>73</v>
      </c>
      <c r="B7" s="50" t="s">
        <v>164</v>
      </c>
      <c r="C7" s="50" t="s">
        <v>75</v>
      </c>
      <c r="D7" s="50" t="s">
        <v>165</v>
      </c>
    </row>
    <row r="8" spans="1:5" ht="19.5" customHeight="1" x14ac:dyDescent="0.25">
      <c r="A8" s="51">
        <v>1</v>
      </c>
      <c r="B8" s="52" t="s">
        <v>77</v>
      </c>
      <c r="C8" s="52" t="s">
        <v>32</v>
      </c>
      <c r="D8" s="52" t="s">
        <v>41</v>
      </c>
    </row>
    <row r="9" spans="1:5" ht="20.25" customHeight="1" x14ac:dyDescent="0.25">
      <c r="A9" s="53" t="s">
        <v>1</v>
      </c>
      <c r="B9" s="54">
        <v>1856704</v>
      </c>
      <c r="C9" s="54">
        <v>9718.8700000000008</v>
      </c>
      <c r="D9" s="54">
        <v>1866422.87</v>
      </c>
    </row>
    <row r="10" spans="1:5" ht="19.5" customHeight="1" x14ac:dyDescent="0.25">
      <c r="A10" s="55" t="s">
        <v>2</v>
      </c>
      <c r="B10" s="56">
        <v>1856704</v>
      </c>
      <c r="C10" s="56">
        <v>9718.8700000000008</v>
      </c>
      <c r="D10" s="56">
        <v>1866422.87</v>
      </c>
    </row>
    <row r="11" spans="1:5" ht="20.25" customHeight="1" x14ac:dyDescent="0.25">
      <c r="A11" s="55" t="s">
        <v>3</v>
      </c>
      <c r="B11" s="56">
        <v>0</v>
      </c>
      <c r="C11" s="56">
        <v>0</v>
      </c>
      <c r="D11" s="56">
        <v>0</v>
      </c>
    </row>
    <row r="12" spans="1:5" ht="19.5" customHeight="1" x14ac:dyDescent="0.25">
      <c r="A12" s="53" t="s">
        <v>4</v>
      </c>
      <c r="B12" s="54">
        <v>1865618</v>
      </c>
      <c r="C12" s="54">
        <v>9718.8700000000008</v>
      </c>
      <c r="D12" s="54">
        <v>1875336.87</v>
      </c>
    </row>
    <row r="13" spans="1:5" ht="19.5" customHeight="1" x14ac:dyDescent="0.25">
      <c r="A13" s="55" t="s">
        <v>5</v>
      </c>
      <c r="B13" s="56">
        <v>1856663</v>
      </c>
      <c r="C13" s="56">
        <v>6815.98</v>
      </c>
      <c r="D13" s="56">
        <v>1863478.98</v>
      </c>
    </row>
    <row r="14" spans="1:5" ht="20.25" customHeight="1" x14ac:dyDescent="0.25">
      <c r="A14" s="55" t="s">
        <v>6</v>
      </c>
      <c r="B14" s="56">
        <v>8955</v>
      </c>
      <c r="C14" s="56">
        <v>2902.89</v>
      </c>
      <c r="D14" s="56">
        <v>11857.89</v>
      </c>
    </row>
    <row r="15" spans="1:5" ht="19.5" customHeight="1" x14ac:dyDescent="0.25">
      <c r="A15" s="53" t="s">
        <v>7</v>
      </c>
      <c r="B15" s="54">
        <v>-8914</v>
      </c>
      <c r="C15" s="54">
        <v>0</v>
      </c>
      <c r="D15" s="54">
        <v>-8914</v>
      </c>
    </row>
    <row r="16" spans="1:5" ht="14.25" customHeight="1" x14ac:dyDescent="0.25"/>
    <row r="17" spans="1:5" ht="12.75" customHeight="1" x14ac:dyDescent="0.25">
      <c r="A17" s="77" t="s">
        <v>8</v>
      </c>
      <c r="B17" s="77"/>
      <c r="C17" s="77"/>
      <c r="D17" s="77"/>
      <c r="E17" s="77"/>
    </row>
    <row r="18" spans="1:5" ht="6.75" customHeight="1" x14ac:dyDescent="0.25"/>
    <row r="19" spans="1:5" ht="21.75" customHeight="1" x14ac:dyDescent="0.25">
      <c r="A19" s="49" t="s">
        <v>73</v>
      </c>
      <c r="B19" s="50" t="s">
        <v>164</v>
      </c>
      <c r="C19" s="50" t="s">
        <v>75</v>
      </c>
      <c r="D19" s="50" t="s">
        <v>165</v>
      </c>
    </row>
    <row r="20" spans="1:5" ht="19.5" customHeight="1" x14ac:dyDescent="0.25">
      <c r="A20" s="51">
        <v>1</v>
      </c>
      <c r="B20" s="52" t="s">
        <v>77</v>
      </c>
      <c r="C20" s="52" t="s">
        <v>32</v>
      </c>
      <c r="D20" s="52" t="s">
        <v>41</v>
      </c>
    </row>
    <row r="21" spans="1:5" ht="20.25" customHeight="1" x14ac:dyDescent="0.25">
      <c r="A21" s="55" t="s">
        <v>9</v>
      </c>
      <c r="B21" s="56">
        <v>0</v>
      </c>
      <c r="C21" s="56">
        <v>0</v>
      </c>
      <c r="D21" s="56">
        <v>0</v>
      </c>
    </row>
    <row r="22" spans="1:5" ht="22.5" customHeight="1" x14ac:dyDescent="0.25">
      <c r="A22" s="55" t="s">
        <v>10</v>
      </c>
      <c r="B22" s="56">
        <v>0</v>
      </c>
      <c r="C22" s="56">
        <v>0</v>
      </c>
      <c r="D22" s="56">
        <v>0</v>
      </c>
    </row>
    <row r="23" spans="1:5" ht="19.5" customHeight="1" x14ac:dyDescent="0.25">
      <c r="A23" s="53" t="s">
        <v>11</v>
      </c>
      <c r="B23" s="57">
        <v>0</v>
      </c>
      <c r="C23" s="57">
        <v>0</v>
      </c>
      <c r="D23" s="57">
        <v>0</v>
      </c>
    </row>
    <row r="24" spans="1:5" ht="20.25" customHeight="1" x14ac:dyDescent="0.25">
      <c r="A24" s="53" t="s">
        <v>78</v>
      </c>
      <c r="B24" s="57">
        <v>-8914</v>
      </c>
      <c r="C24" s="57">
        <v>0</v>
      </c>
      <c r="D24" s="57">
        <v>-8914</v>
      </c>
    </row>
    <row r="25" spans="1:5" ht="13.5" customHeight="1" x14ac:dyDescent="0.25"/>
    <row r="26" spans="1:5" ht="12.75" customHeight="1" x14ac:dyDescent="0.25">
      <c r="A26" s="77" t="s">
        <v>79</v>
      </c>
      <c r="B26" s="77"/>
      <c r="C26" s="77"/>
      <c r="D26" s="77"/>
      <c r="E26" s="77"/>
    </row>
    <row r="27" spans="1:5" ht="6.75" customHeight="1" x14ac:dyDescent="0.25"/>
    <row r="28" spans="1:5" ht="28.5" customHeight="1" x14ac:dyDescent="0.25">
      <c r="A28" s="49" t="s">
        <v>45</v>
      </c>
      <c r="B28" s="50" t="s">
        <v>164</v>
      </c>
      <c r="C28" s="50" t="s">
        <v>75</v>
      </c>
      <c r="D28" s="50" t="s">
        <v>165</v>
      </c>
    </row>
    <row r="29" spans="1:5" ht="19.5" customHeight="1" x14ac:dyDescent="0.25">
      <c r="A29" s="51">
        <v>1</v>
      </c>
      <c r="B29" s="52" t="s">
        <v>77</v>
      </c>
      <c r="C29" s="52" t="s">
        <v>32</v>
      </c>
      <c r="D29" s="52" t="s">
        <v>41</v>
      </c>
    </row>
    <row r="30" spans="1:5" ht="23.25" customHeight="1" x14ac:dyDescent="0.25">
      <c r="A30" s="53" t="s">
        <v>12</v>
      </c>
      <c r="B30" s="57"/>
      <c r="C30" s="57"/>
      <c r="D30" s="57"/>
    </row>
    <row r="31" spans="1:5" ht="19.5" customHeight="1" x14ac:dyDescent="0.25">
      <c r="A31" s="53" t="s">
        <v>13</v>
      </c>
      <c r="B31" s="57"/>
      <c r="C31" s="57"/>
      <c r="D31" s="57"/>
    </row>
    <row r="32" spans="1:5" ht="31.5" customHeight="1" x14ac:dyDescent="0.25">
      <c r="A32" s="58" t="s">
        <v>14</v>
      </c>
      <c r="B32" s="59"/>
      <c r="C32" s="59"/>
      <c r="D32" s="59"/>
    </row>
    <row r="33" spans="1:5" ht="24" customHeight="1" x14ac:dyDescent="0.25">
      <c r="A33" s="53" t="s">
        <v>13</v>
      </c>
      <c r="B33" s="76">
        <v>-8914</v>
      </c>
      <c r="C33" s="76">
        <f t="shared" ref="C33" si="0">+C25</f>
        <v>0</v>
      </c>
      <c r="D33" s="76">
        <v>-8914</v>
      </c>
    </row>
    <row r="34" spans="1:5" ht="24" customHeight="1" x14ac:dyDescent="0.25">
      <c r="A34" s="84"/>
      <c r="B34" s="85"/>
      <c r="C34" s="85"/>
      <c r="D34" s="85"/>
    </row>
    <row r="35" spans="1:5" ht="12.75" customHeight="1" x14ac:dyDescent="0.25">
      <c r="A35" s="77" t="s">
        <v>15</v>
      </c>
      <c r="B35" s="77"/>
      <c r="C35" s="77"/>
      <c r="D35" s="77"/>
      <c r="E35" s="77"/>
    </row>
    <row r="36" spans="1:5" ht="9" customHeight="1" x14ac:dyDescent="0.25"/>
    <row r="37" spans="1:5" ht="28.5" customHeight="1" x14ac:dyDescent="0.25">
      <c r="A37" s="49" t="s">
        <v>45</v>
      </c>
      <c r="B37" s="50" t="s">
        <v>164</v>
      </c>
      <c r="C37" s="50" t="s">
        <v>75</v>
      </c>
      <c r="D37" s="50" t="s">
        <v>165</v>
      </c>
    </row>
    <row r="38" spans="1:5" ht="19.5" customHeight="1" x14ac:dyDescent="0.25">
      <c r="A38" s="51">
        <v>1</v>
      </c>
      <c r="B38" s="52" t="s">
        <v>77</v>
      </c>
      <c r="C38" s="52" t="s">
        <v>32</v>
      </c>
      <c r="D38" s="52" t="s">
        <v>41</v>
      </c>
    </row>
    <row r="39" spans="1:5" ht="23.25" customHeight="1" x14ac:dyDescent="0.25">
      <c r="A39" s="53" t="s">
        <v>16</v>
      </c>
      <c r="B39" s="57"/>
      <c r="C39" s="57"/>
      <c r="D39" s="57"/>
    </row>
    <row r="40" spans="1:5" ht="22.5" customHeight="1" x14ac:dyDescent="0.25">
      <c r="A40" s="58" t="s">
        <v>17</v>
      </c>
      <c r="B40" s="59"/>
      <c r="C40" s="59"/>
      <c r="D40" s="59"/>
    </row>
    <row r="41" spans="1:5" ht="19.5" customHeight="1" x14ac:dyDescent="0.25">
      <c r="A41" s="58" t="s">
        <v>18</v>
      </c>
      <c r="B41" s="59"/>
      <c r="C41" s="59"/>
      <c r="D41" s="59"/>
    </row>
    <row r="42" spans="1:5" ht="20.25" customHeight="1" x14ac:dyDescent="0.25">
      <c r="A42" s="53" t="s">
        <v>13</v>
      </c>
      <c r="B42" s="57"/>
      <c r="C42" s="57"/>
      <c r="D42" s="57"/>
    </row>
    <row r="44" spans="1:5" x14ac:dyDescent="0.25">
      <c r="A44" s="75" t="s">
        <v>192</v>
      </c>
    </row>
    <row r="45" spans="1:5" x14ac:dyDescent="0.25">
      <c r="A45" s="75" t="s">
        <v>180</v>
      </c>
    </row>
  </sheetData>
  <mergeCells count="6">
    <mergeCell ref="A35:E35"/>
    <mergeCell ref="A1:E1"/>
    <mergeCell ref="A3:E3"/>
    <mergeCell ref="A5:E5"/>
    <mergeCell ref="A17:E17"/>
    <mergeCell ref="A26:E2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B2:R410"/>
  <sheetViews>
    <sheetView topLeftCell="A19" workbookViewId="0">
      <selection activeCell="B27" sqref="B27:F34"/>
    </sheetView>
  </sheetViews>
  <sheetFormatPr defaultColWidth="7" defaultRowHeight="19.5" customHeight="1" x14ac:dyDescent="0.25"/>
  <cols>
    <col min="1" max="1" width="7" style="1"/>
    <col min="2" max="2" width="4.7109375" style="1" customWidth="1"/>
    <col min="3" max="3" width="37.42578125" style="1" customWidth="1"/>
    <col min="4" max="6" width="9.85546875" style="1" customWidth="1"/>
    <col min="7" max="14" width="7" style="1"/>
    <col min="15" max="15" width="31.140625" style="1" customWidth="1"/>
    <col min="16" max="20" width="25.42578125" style="1" customWidth="1"/>
    <col min="21" max="238" width="7" style="1"/>
    <col min="239" max="243" width="11.28515625" style="1" customWidth="1"/>
    <col min="244" max="246" width="2.85546875" style="1" customWidth="1"/>
    <col min="247" max="247" width="13.85546875" style="1" customWidth="1"/>
    <col min="248" max="249" width="6" style="1" customWidth="1"/>
    <col min="250" max="250" width="11.28515625" style="1" customWidth="1"/>
    <col min="251" max="252" width="4.5703125" style="1" customWidth="1"/>
    <col min="253" max="253" width="11.28515625" style="1" customWidth="1"/>
    <col min="254" max="255" width="5" style="1" customWidth="1"/>
    <col min="256" max="257" width="7" style="1"/>
    <col min="258" max="258" width="45.7109375" style="1" customWidth="1"/>
    <col min="259" max="261" width="10.5703125" style="1" customWidth="1"/>
    <col min="262" max="494" width="7" style="1"/>
    <col min="495" max="499" width="11.28515625" style="1" customWidth="1"/>
    <col min="500" max="502" width="2.85546875" style="1" customWidth="1"/>
    <col min="503" max="503" width="13.85546875" style="1" customWidth="1"/>
    <col min="504" max="505" width="6" style="1" customWidth="1"/>
    <col min="506" max="506" width="11.28515625" style="1" customWidth="1"/>
    <col min="507" max="508" width="4.5703125" style="1" customWidth="1"/>
    <col min="509" max="509" width="11.28515625" style="1" customWidth="1"/>
    <col min="510" max="511" width="5" style="1" customWidth="1"/>
    <col min="512" max="513" width="7" style="1"/>
    <col min="514" max="514" width="45.7109375" style="1" customWidth="1"/>
    <col min="515" max="517" width="10.5703125" style="1" customWidth="1"/>
    <col min="518" max="750" width="7" style="1"/>
    <col min="751" max="755" width="11.28515625" style="1" customWidth="1"/>
    <col min="756" max="758" width="2.85546875" style="1" customWidth="1"/>
    <col min="759" max="759" width="13.85546875" style="1" customWidth="1"/>
    <col min="760" max="761" width="6" style="1" customWidth="1"/>
    <col min="762" max="762" width="11.28515625" style="1" customWidth="1"/>
    <col min="763" max="764" width="4.5703125" style="1" customWidth="1"/>
    <col min="765" max="765" width="11.28515625" style="1" customWidth="1"/>
    <col min="766" max="767" width="5" style="1" customWidth="1"/>
    <col min="768" max="769" width="7" style="1"/>
    <col min="770" max="770" width="45.7109375" style="1" customWidth="1"/>
    <col min="771" max="773" width="10.5703125" style="1" customWidth="1"/>
    <col min="774" max="1006" width="7" style="1"/>
    <col min="1007" max="1011" width="11.28515625" style="1" customWidth="1"/>
    <col min="1012" max="1014" width="2.85546875" style="1" customWidth="1"/>
    <col min="1015" max="1015" width="13.85546875" style="1" customWidth="1"/>
    <col min="1016" max="1017" width="6" style="1" customWidth="1"/>
    <col min="1018" max="1018" width="11.28515625" style="1" customWidth="1"/>
    <col min="1019" max="1020" width="4.5703125" style="1" customWidth="1"/>
    <col min="1021" max="1021" width="11.28515625" style="1" customWidth="1"/>
    <col min="1022" max="1023" width="5" style="1" customWidth="1"/>
    <col min="1024" max="1025" width="7" style="1"/>
    <col min="1026" max="1026" width="45.7109375" style="1" customWidth="1"/>
    <col min="1027" max="1029" width="10.5703125" style="1" customWidth="1"/>
    <col min="1030" max="1262" width="7" style="1"/>
    <col min="1263" max="1267" width="11.28515625" style="1" customWidth="1"/>
    <col min="1268" max="1270" width="2.85546875" style="1" customWidth="1"/>
    <col min="1271" max="1271" width="13.85546875" style="1" customWidth="1"/>
    <col min="1272" max="1273" width="6" style="1" customWidth="1"/>
    <col min="1274" max="1274" width="11.28515625" style="1" customWidth="1"/>
    <col min="1275" max="1276" width="4.5703125" style="1" customWidth="1"/>
    <col min="1277" max="1277" width="11.28515625" style="1" customWidth="1"/>
    <col min="1278" max="1279" width="5" style="1" customWidth="1"/>
    <col min="1280" max="1281" width="7" style="1"/>
    <col min="1282" max="1282" width="45.7109375" style="1" customWidth="1"/>
    <col min="1283" max="1285" width="10.5703125" style="1" customWidth="1"/>
    <col min="1286" max="1518" width="7" style="1"/>
    <col min="1519" max="1523" width="11.28515625" style="1" customWidth="1"/>
    <col min="1524" max="1526" width="2.85546875" style="1" customWidth="1"/>
    <col min="1527" max="1527" width="13.85546875" style="1" customWidth="1"/>
    <col min="1528" max="1529" width="6" style="1" customWidth="1"/>
    <col min="1530" max="1530" width="11.28515625" style="1" customWidth="1"/>
    <col min="1531" max="1532" width="4.5703125" style="1" customWidth="1"/>
    <col min="1533" max="1533" width="11.28515625" style="1" customWidth="1"/>
    <col min="1534" max="1535" width="5" style="1" customWidth="1"/>
    <col min="1536" max="1537" width="7" style="1"/>
    <col min="1538" max="1538" width="45.7109375" style="1" customWidth="1"/>
    <col min="1539" max="1541" width="10.5703125" style="1" customWidth="1"/>
    <col min="1542" max="1774" width="7" style="1"/>
    <col min="1775" max="1779" width="11.28515625" style="1" customWidth="1"/>
    <col min="1780" max="1782" width="2.85546875" style="1" customWidth="1"/>
    <col min="1783" max="1783" width="13.85546875" style="1" customWidth="1"/>
    <col min="1784" max="1785" width="6" style="1" customWidth="1"/>
    <col min="1786" max="1786" width="11.28515625" style="1" customWidth="1"/>
    <col min="1787" max="1788" width="4.5703125" style="1" customWidth="1"/>
    <col min="1789" max="1789" width="11.28515625" style="1" customWidth="1"/>
    <col min="1790" max="1791" width="5" style="1" customWidth="1"/>
    <col min="1792" max="1793" width="7" style="1"/>
    <col min="1794" max="1794" width="45.7109375" style="1" customWidth="1"/>
    <col min="1795" max="1797" width="10.5703125" style="1" customWidth="1"/>
    <col min="1798" max="2030" width="7" style="1"/>
    <col min="2031" max="2035" width="11.28515625" style="1" customWidth="1"/>
    <col min="2036" max="2038" width="2.85546875" style="1" customWidth="1"/>
    <col min="2039" max="2039" width="13.85546875" style="1" customWidth="1"/>
    <col min="2040" max="2041" width="6" style="1" customWidth="1"/>
    <col min="2042" max="2042" width="11.28515625" style="1" customWidth="1"/>
    <col min="2043" max="2044" width="4.5703125" style="1" customWidth="1"/>
    <col min="2045" max="2045" width="11.28515625" style="1" customWidth="1"/>
    <col min="2046" max="2047" width="5" style="1" customWidth="1"/>
    <col min="2048" max="2049" width="7" style="1"/>
    <col min="2050" max="2050" width="45.7109375" style="1" customWidth="1"/>
    <col min="2051" max="2053" width="10.5703125" style="1" customWidth="1"/>
    <col min="2054" max="2286" width="7" style="1"/>
    <col min="2287" max="2291" width="11.28515625" style="1" customWidth="1"/>
    <col min="2292" max="2294" width="2.85546875" style="1" customWidth="1"/>
    <col min="2295" max="2295" width="13.85546875" style="1" customWidth="1"/>
    <col min="2296" max="2297" width="6" style="1" customWidth="1"/>
    <col min="2298" max="2298" width="11.28515625" style="1" customWidth="1"/>
    <col min="2299" max="2300" width="4.5703125" style="1" customWidth="1"/>
    <col min="2301" max="2301" width="11.28515625" style="1" customWidth="1"/>
    <col min="2302" max="2303" width="5" style="1" customWidth="1"/>
    <col min="2304" max="2305" width="7" style="1"/>
    <col min="2306" max="2306" width="45.7109375" style="1" customWidth="1"/>
    <col min="2307" max="2309" width="10.5703125" style="1" customWidth="1"/>
    <col min="2310" max="2542" width="7" style="1"/>
    <col min="2543" max="2547" width="11.28515625" style="1" customWidth="1"/>
    <col min="2548" max="2550" width="2.85546875" style="1" customWidth="1"/>
    <col min="2551" max="2551" width="13.85546875" style="1" customWidth="1"/>
    <col min="2552" max="2553" width="6" style="1" customWidth="1"/>
    <col min="2554" max="2554" width="11.28515625" style="1" customWidth="1"/>
    <col min="2555" max="2556" width="4.5703125" style="1" customWidth="1"/>
    <col min="2557" max="2557" width="11.28515625" style="1" customWidth="1"/>
    <col min="2558" max="2559" width="5" style="1" customWidth="1"/>
    <col min="2560" max="2561" width="7" style="1"/>
    <col min="2562" max="2562" width="45.7109375" style="1" customWidth="1"/>
    <col min="2563" max="2565" width="10.5703125" style="1" customWidth="1"/>
    <col min="2566" max="2798" width="7" style="1"/>
    <col min="2799" max="2803" width="11.28515625" style="1" customWidth="1"/>
    <col min="2804" max="2806" width="2.85546875" style="1" customWidth="1"/>
    <col min="2807" max="2807" width="13.85546875" style="1" customWidth="1"/>
    <col min="2808" max="2809" width="6" style="1" customWidth="1"/>
    <col min="2810" max="2810" width="11.28515625" style="1" customWidth="1"/>
    <col min="2811" max="2812" width="4.5703125" style="1" customWidth="1"/>
    <col min="2813" max="2813" width="11.28515625" style="1" customWidth="1"/>
    <col min="2814" max="2815" width="5" style="1" customWidth="1"/>
    <col min="2816" max="2817" width="7" style="1"/>
    <col min="2818" max="2818" width="45.7109375" style="1" customWidth="1"/>
    <col min="2819" max="2821" width="10.5703125" style="1" customWidth="1"/>
    <col min="2822" max="3054" width="7" style="1"/>
    <col min="3055" max="3059" width="11.28515625" style="1" customWidth="1"/>
    <col min="3060" max="3062" width="2.85546875" style="1" customWidth="1"/>
    <col min="3063" max="3063" width="13.85546875" style="1" customWidth="1"/>
    <col min="3064" max="3065" width="6" style="1" customWidth="1"/>
    <col min="3066" max="3066" width="11.28515625" style="1" customWidth="1"/>
    <col min="3067" max="3068" width="4.5703125" style="1" customWidth="1"/>
    <col min="3069" max="3069" width="11.28515625" style="1" customWidth="1"/>
    <col min="3070" max="3071" width="5" style="1" customWidth="1"/>
    <col min="3072" max="3073" width="7" style="1"/>
    <col min="3074" max="3074" width="45.7109375" style="1" customWidth="1"/>
    <col min="3075" max="3077" width="10.5703125" style="1" customWidth="1"/>
    <col min="3078" max="3310" width="7" style="1"/>
    <col min="3311" max="3315" width="11.28515625" style="1" customWidth="1"/>
    <col min="3316" max="3318" width="2.85546875" style="1" customWidth="1"/>
    <col min="3319" max="3319" width="13.85546875" style="1" customWidth="1"/>
    <col min="3320" max="3321" width="6" style="1" customWidth="1"/>
    <col min="3322" max="3322" width="11.28515625" style="1" customWidth="1"/>
    <col min="3323" max="3324" width="4.5703125" style="1" customWidth="1"/>
    <col min="3325" max="3325" width="11.28515625" style="1" customWidth="1"/>
    <col min="3326" max="3327" width="5" style="1" customWidth="1"/>
    <col min="3328" max="3329" width="7" style="1"/>
    <col min="3330" max="3330" width="45.7109375" style="1" customWidth="1"/>
    <col min="3331" max="3333" width="10.5703125" style="1" customWidth="1"/>
    <col min="3334" max="3566" width="7" style="1"/>
    <col min="3567" max="3571" width="11.28515625" style="1" customWidth="1"/>
    <col min="3572" max="3574" width="2.85546875" style="1" customWidth="1"/>
    <col min="3575" max="3575" width="13.85546875" style="1" customWidth="1"/>
    <col min="3576" max="3577" width="6" style="1" customWidth="1"/>
    <col min="3578" max="3578" width="11.28515625" style="1" customWidth="1"/>
    <col min="3579" max="3580" width="4.5703125" style="1" customWidth="1"/>
    <col min="3581" max="3581" width="11.28515625" style="1" customWidth="1"/>
    <col min="3582" max="3583" width="5" style="1" customWidth="1"/>
    <col min="3584" max="3585" width="7" style="1"/>
    <col min="3586" max="3586" width="45.7109375" style="1" customWidth="1"/>
    <col min="3587" max="3589" width="10.5703125" style="1" customWidth="1"/>
    <col min="3590" max="3822" width="7" style="1"/>
    <col min="3823" max="3827" width="11.28515625" style="1" customWidth="1"/>
    <col min="3828" max="3830" width="2.85546875" style="1" customWidth="1"/>
    <col min="3831" max="3831" width="13.85546875" style="1" customWidth="1"/>
    <col min="3832" max="3833" width="6" style="1" customWidth="1"/>
    <col min="3834" max="3834" width="11.28515625" style="1" customWidth="1"/>
    <col min="3835" max="3836" width="4.5703125" style="1" customWidth="1"/>
    <col min="3837" max="3837" width="11.28515625" style="1" customWidth="1"/>
    <col min="3838" max="3839" width="5" style="1" customWidth="1"/>
    <col min="3840" max="3841" width="7" style="1"/>
    <col min="3842" max="3842" width="45.7109375" style="1" customWidth="1"/>
    <col min="3843" max="3845" width="10.5703125" style="1" customWidth="1"/>
    <col min="3846" max="4078" width="7" style="1"/>
    <col min="4079" max="4083" width="11.28515625" style="1" customWidth="1"/>
    <col min="4084" max="4086" width="2.85546875" style="1" customWidth="1"/>
    <col min="4087" max="4087" width="13.85546875" style="1" customWidth="1"/>
    <col min="4088" max="4089" width="6" style="1" customWidth="1"/>
    <col min="4090" max="4090" width="11.28515625" style="1" customWidth="1"/>
    <col min="4091" max="4092" width="4.5703125" style="1" customWidth="1"/>
    <col min="4093" max="4093" width="11.28515625" style="1" customWidth="1"/>
    <col min="4094" max="4095" width="5" style="1" customWidth="1"/>
    <col min="4096" max="4097" width="7" style="1"/>
    <col min="4098" max="4098" width="45.7109375" style="1" customWidth="1"/>
    <col min="4099" max="4101" width="10.5703125" style="1" customWidth="1"/>
    <col min="4102" max="4334" width="7" style="1"/>
    <col min="4335" max="4339" width="11.28515625" style="1" customWidth="1"/>
    <col min="4340" max="4342" width="2.85546875" style="1" customWidth="1"/>
    <col min="4343" max="4343" width="13.85546875" style="1" customWidth="1"/>
    <col min="4344" max="4345" width="6" style="1" customWidth="1"/>
    <col min="4346" max="4346" width="11.28515625" style="1" customWidth="1"/>
    <col min="4347" max="4348" width="4.5703125" style="1" customWidth="1"/>
    <col min="4349" max="4349" width="11.28515625" style="1" customWidth="1"/>
    <col min="4350" max="4351" width="5" style="1" customWidth="1"/>
    <col min="4352" max="4353" width="7" style="1"/>
    <col min="4354" max="4354" width="45.7109375" style="1" customWidth="1"/>
    <col min="4355" max="4357" width="10.5703125" style="1" customWidth="1"/>
    <col min="4358" max="4590" width="7" style="1"/>
    <col min="4591" max="4595" width="11.28515625" style="1" customWidth="1"/>
    <col min="4596" max="4598" width="2.85546875" style="1" customWidth="1"/>
    <col min="4599" max="4599" width="13.85546875" style="1" customWidth="1"/>
    <col min="4600" max="4601" width="6" style="1" customWidth="1"/>
    <col min="4602" max="4602" width="11.28515625" style="1" customWidth="1"/>
    <col min="4603" max="4604" width="4.5703125" style="1" customWidth="1"/>
    <col min="4605" max="4605" width="11.28515625" style="1" customWidth="1"/>
    <col min="4606" max="4607" width="5" style="1" customWidth="1"/>
    <col min="4608" max="4609" width="7" style="1"/>
    <col min="4610" max="4610" width="45.7109375" style="1" customWidth="1"/>
    <col min="4611" max="4613" width="10.5703125" style="1" customWidth="1"/>
    <col min="4614" max="4846" width="7" style="1"/>
    <col min="4847" max="4851" width="11.28515625" style="1" customWidth="1"/>
    <col min="4852" max="4854" width="2.85546875" style="1" customWidth="1"/>
    <col min="4855" max="4855" width="13.85546875" style="1" customWidth="1"/>
    <col min="4856" max="4857" width="6" style="1" customWidth="1"/>
    <col min="4858" max="4858" width="11.28515625" style="1" customWidth="1"/>
    <col min="4859" max="4860" width="4.5703125" style="1" customWidth="1"/>
    <col min="4861" max="4861" width="11.28515625" style="1" customWidth="1"/>
    <col min="4862" max="4863" width="5" style="1" customWidth="1"/>
    <col min="4864" max="4865" width="7" style="1"/>
    <col min="4866" max="4866" width="45.7109375" style="1" customWidth="1"/>
    <col min="4867" max="4869" width="10.5703125" style="1" customWidth="1"/>
    <col min="4870" max="5102" width="7" style="1"/>
    <col min="5103" max="5107" width="11.28515625" style="1" customWidth="1"/>
    <col min="5108" max="5110" width="2.85546875" style="1" customWidth="1"/>
    <col min="5111" max="5111" width="13.85546875" style="1" customWidth="1"/>
    <col min="5112" max="5113" width="6" style="1" customWidth="1"/>
    <col min="5114" max="5114" width="11.28515625" style="1" customWidth="1"/>
    <col min="5115" max="5116" width="4.5703125" style="1" customWidth="1"/>
    <col min="5117" max="5117" width="11.28515625" style="1" customWidth="1"/>
    <col min="5118" max="5119" width="5" style="1" customWidth="1"/>
    <col min="5120" max="5121" width="7" style="1"/>
    <col min="5122" max="5122" width="45.7109375" style="1" customWidth="1"/>
    <col min="5123" max="5125" width="10.5703125" style="1" customWidth="1"/>
    <col min="5126" max="5358" width="7" style="1"/>
    <col min="5359" max="5363" width="11.28515625" style="1" customWidth="1"/>
    <col min="5364" max="5366" width="2.85546875" style="1" customWidth="1"/>
    <col min="5367" max="5367" width="13.85546875" style="1" customWidth="1"/>
    <col min="5368" max="5369" width="6" style="1" customWidth="1"/>
    <col min="5370" max="5370" width="11.28515625" style="1" customWidth="1"/>
    <col min="5371" max="5372" width="4.5703125" style="1" customWidth="1"/>
    <col min="5373" max="5373" width="11.28515625" style="1" customWidth="1"/>
    <col min="5374" max="5375" width="5" style="1" customWidth="1"/>
    <col min="5376" max="5377" width="7" style="1"/>
    <col min="5378" max="5378" width="45.7109375" style="1" customWidth="1"/>
    <col min="5379" max="5381" width="10.5703125" style="1" customWidth="1"/>
    <col min="5382" max="5614" width="7" style="1"/>
    <col min="5615" max="5619" width="11.28515625" style="1" customWidth="1"/>
    <col min="5620" max="5622" width="2.85546875" style="1" customWidth="1"/>
    <col min="5623" max="5623" width="13.85546875" style="1" customWidth="1"/>
    <col min="5624" max="5625" width="6" style="1" customWidth="1"/>
    <col min="5626" max="5626" width="11.28515625" style="1" customWidth="1"/>
    <col min="5627" max="5628" width="4.5703125" style="1" customWidth="1"/>
    <col min="5629" max="5629" width="11.28515625" style="1" customWidth="1"/>
    <col min="5630" max="5631" width="5" style="1" customWidth="1"/>
    <col min="5632" max="5633" width="7" style="1"/>
    <col min="5634" max="5634" width="45.7109375" style="1" customWidth="1"/>
    <col min="5635" max="5637" width="10.5703125" style="1" customWidth="1"/>
    <col min="5638" max="5870" width="7" style="1"/>
    <col min="5871" max="5875" width="11.28515625" style="1" customWidth="1"/>
    <col min="5876" max="5878" width="2.85546875" style="1" customWidth="1"/>
    <col min="5879" max="5879" width="13.85546875" style="1" customWidth="1"/>
    <col min="5880" max="5881" width="6" style="1" customWidth="1"/>
    <col min="5882" max="5882" width="11.28515625" style="1" customWidth="1"/>
    <col min="5883" max="5884" width="4.5703125" style="1" customWidth="1"/>
    <col min="5885" max="5885" width="11.28515625" style="1" customWidth="1"/>
    <col min="5886" max="5887" width="5" style="1" customWidth="1"/>
    <col min="5888" max="5889" width="7" style="1"/>
    <col min="5890" max="5890" width="45.7109375" style="1" customWidth="1"/>
    <col min="5891" max="5893" width="10.5703125" style="1" customWidth="1"/>
    <col min="5894" max="6126" width="7" style="1"/>
    <col min="6127" max="6131" width="11.28515625" style="1" customWidth="1"/>
    <col min="6132" max="6134" width="2.85546875" style="1" customWidth="1"/>
    <col min="6135" max="6135" width="13.85546875" style="1" customWidth="1"/>
    <col min="6136" max="6137" width="6" style="1" customWidth="1"/>
    <col min="6138" max="6138" width="11.28515625" style="1" customWidth="1"/>
    <col min="6139" max="6140" width="4.5703125" style="1" customWidth="1"/>
    <col min="6141" max="6141" width="11.28515625" style="1" customWidth="1"/>
    <col min="6142" max="6143" width="5" style="1" customWidth="1"/>
    <col min="6144" max="6145" width="7" style="1"/>
    <col min="6146" max="6146" width="45.7109375" style="1" customWidth="1"/>
    <col min="6147" max="6149" width="10.5703125" style="1" customWidth="1"/>
    <col min="6150" max="6382" width="7" style="1"/>
    <col min="6383" max="6387" width="11.28515625" style="1" customWidth="1"/>
    <col min="6388" max="6390" width="2.85546875" style="1" customWidth="1"/>
    <col min="6391" max="6391" width="13.85546875" style="1" customWidth="1"/>
    <col min="6392" max="6393" width="6" style="1" customWidth="1"/>
    <col min="6394" max="6394" width="11.28515625" style="1" customWidth="1"/>
    <col min="6395" max="6396" width="4.5703125" style="1" customWidth="1"/>
    <col min="6397" max="6397" width="11.28515625" style="1" customWidth="1"/>
    <col min="6398" max="6399" width="5" style="1" customWidth="1"/>
    <col min="6400" max="6401" width="7" style="1"/>
    <col min="6402" max="6402" width="45.7109375" style="1" customWidth="1"/>
    <col min="6403" max="6405" width="10.5703125" style="1" customWidth="1"/>
    <col min="6406" max="6638" width="7" style="1"/>
    <col min="6639" max="6643" width="11.28515625" style="1" customWidth="1"/>
    <col min="6644" max="6646" width="2.85546875" style="1" customWidth="1"/>
    <col min="6647" max="6647" width="13.85546875" style="1" customWidth="1"/>
    <col min="6648" max="6649" width="6" style="1" customWidth="1"/>
    <col min="6650" max="6650" width="11.28515625" style="1" customWidth="1"/>
    <col min="6651" max="6652" width="4.5703125" style="1" customWidth="1"/>
    <col min="6653" max="6653" width="11.28515625" style="1" customWidth="1"/>
    <col min="6654" max="6655" width="5" style="1" customWidth="1"/>
    <col min="6656" max="6657" width="7" style="1"/>
    <col min="6658" max="6658" width="45.7109375" style="1" customWidth="1"/>
    <col min="6659" max="6661" width="10.5703125" style="1" customWidth="1"/>
    <col min="6662" max="6894" width="7" style="1"/>
    <col min="6895" max="6899" width="11.28515625" style="1" customWidth="1"/>
    <col min="6900" max="6902" width="2.85546875" style="1" customWidth="1"/>
    <col min="6903" max="6903" width="13.85546875" style="1" customWidth="1"/>
    <col min="6904" max="6905" width="6" style="1" customWidth="1"/>
    <col min="6906" max="6906" width="11.28515625" style="1" customWidth="1"/>
    <col min="6907" max="6908" width="4.5703125" style="1" customWidth="1"/>
    <col min="6909" max="6909" width="11.28515625" style="1" customWidth="1"/>
    <col min="6910" max="6911" width="5" style="1" customWidth="1"/>
    <col min="6912" max="6913" width="7" style="1"/>
    <col min="6914" max="6914" width="45.7109375" style="1" customWidth="1"/>
    <col min="6915" max="6917" width="10.5703125" style="1" customWidth="1"/>
    <col min="6918" max="7150" width="7" style="1"/>
    <col min="7151" max="7155" width="11.28515625" style="1" customWidth="1"/>
    <col min="7156" max="7158" width="2.85546875" style="1" customWidth="1"/>
    <col min="7159" max="7159" width="13.85546875" style="1" customWidth="1"/>
    <col min="7160" max="7161" width="6" style="1" customWidth="1"/>
    <col min="7162" max="7162" width="11.28515625" style="1" customWidth="1"/>
    <col min="7163" max="7164" width="4.5703125" style="1" customWidth="1"/>
    <col min="7165" max="7165" width="11.28515625" style="1" customWidth="1"/>
    <col min="7166" max="7167" width="5" style="1" customWidth="1"/>
    <col min="7168" max="7169" width="7" style="1"/>
    <col min="7170" max="7170" width="45.7109375" style="1" customWidth="1"/>
    <col min="7171" max="7173" width="10.5703125" style="1" customWidth="1"/>
    <col min="7174" max="7406" width="7" style="1"/>
    <col min="7407" max="7411" width="11.28515625" style="1" customWidth="1"/>
    <col min="7412" max="7414" width="2.85546875" style="1" customWidth="1"/>
    <col min="7415" max="7415" width="13.85546875" style="1" customWidth="1"/>
    <col min="7416" max="7417" width="6" style="1" customWidth="1"/>
    <col min="7418" max="7418" width="11.28515625" style="1" customWidth="1"/>
    <col min="7419" max="7420" width="4.5703125" style="1" customWidth="1"/>
    <col min="7421" max="7421" width="11.28515625" style="1" customWidth="1"/>
    <col min="7422" max="7423" width="5" style="1" customWidth="1"/>
    <col min="7424" max="7425" width="7" style="1"/>
    <col min="7426" max="7426" width="45.7109375" style="1" customWidth="1"/>
    <col min="7427" max="7429" width="10.5703125" style="1" customWidth="1"/>
    <col min="7430" max="7662" width="7" style="1"/>
    <col min="7663" max="7667" width="11.28515625" style="1" customWidth="1"/>
    <col min="7668" max="7670" width="2.85546875" style="1" customWidth="1"/>
    <col min="7671" max="7671" width="13.85546875" style="1" customWidth="1"/>
    <col min="7672" max="7673" width="6" style="1" customWidth="1"/>
    <col min="7674" max="7674" width="11.28515625" style="1" customWidth="1"/>
    <col min="7675" max="7676" width="4.5703125" style="1" customWidth="1"/>
    <col min="7677" max="7677" width="11.28515625" style="1" customWidth="1"/>
    <col min="7678" max="7679" width="5" style="1" customWidth="1"/>
    <col min="7680" max="7681" width="7" style="1"/>
    <col min="7682" max="7682" width="45.7109375" style="1" customWidth="1"/>
    <col min="7683" max="7685" width="10.5703125" style="1" customWidth="1"/>
    <col min="7686" max="7918" width="7" style="1"/>
    <col min="7919" max="7923" width="11.28515625" style="1" customWidth="1"/>
    <col min="7924" max="7926" width="2.85546875" style="1" customWidth="1"/>
    <col min="7927" max="7927" width="13.85546875" style="1" customWidth="1"/>
    <col min="7928" max="7929" width="6" style="1" customWidth="1"/>
    <col min="7930" max="7930" width="11.28515625" style="1" customWidth="1"/>
    <col min="7931" max="7932" width="4.5703125" style="1" customWidth="1"/>
    <col min="7933" max="7933" width="11.28515625" style="1" customWidth="1"/>
    <col min="7934" max="7935" width="5" style="1" customWidth="1"/>
    <col min="7936" max="7937" width="7" style="1"/>
    <col min="7938" max="7938" width="45.7109375" style="1" customWidth="1"/>
    <col min="7939" max="7941" width="10.5703125" style="1" customWidth="1"/>
    <col min="7942" max="8174" width="7" style="1"/>
    <col min="8175" max="8179" width="11.28515625" style="1" customWidth="1"/>
    <col min="8180" max="8182" width="2.85546875" style="1" customWidth="1"/>
    <col min="8183" max="8183" width="13.85546875" style="1" customWidth="1"/>
    <col min="8184" max="8185" width="6" style="1" customWidth="1"/>
    <col min="8186" max="8186" width="11.28515625" style="1" customWidth="1"/>
    <col min="8187" max="8188" width="4.5703125" style="1" customWidth="1"/>
    <col min="8189" max="8189" width="11.28515625" style="1" customWidth="1"/>
    <col min="8190" max="8191" width="5" style="1" customWidth="1"/>
    <col min="8192" max="8193" width="7" style="1"/>
    <col min="8194" max="8194" width="45.7109375" style="1" customWidth="1"/>
    <col min="8195" max="8197" width="10.5703125" style="1" customWidth="1"/>
    <col min="8198" max="8430" width="7" style="1"/>
    <col min="8431" max="8435" width="11.28515625" style="1" customWidth="1"/>
    <col min="8436" max="8438" width="2.85546875" style="1" customWidth="1"/>
    <col min="8439" max="8439" width="13.85546875" style="1" customWidth="1"/>
    <col min="8440" max="8441" width="6" style="1" customWidth="1"/>
    <col min="8442" max="8442" width="11.28515625" style="1" customWidth="1"/>
    <col min="8443" max="8444" width="4.5703125" style="1" customWidth="1"/>
    <col min="8445" max="8445" width="11.28515625" style="1" customWidth="1"/>
    <col min="8446" max="8447" width="5" style="1" customWidth="1"/>
    <col min="8448" max="8449" width="7" style="1"/>
    <col min="8450" max="8450" width="45.7109375" style="1" customWidth="1"/>
    <col min="8451" max="8453" width="10.5703125" style="1" customWidth="1"/>
    <col min="8454" max="8686" width="7" style="1"/>
    <col min="8687" max="8691" width="11.28515625" style="1" customWidth="1"/>
    <col min="8692" max="8694" width="2.85546875" style="1" customWidth="1"/>
    <col min="8695" max="8695" width="13.85546875" style="1" customWidth="1"/>
    <col min="8696" max="8697" width="6" style="1" customWidth="1"/>
    <col min="8698" max="8698" width="11.28515625" style="1" customWidth="1"/>
    <col min="8699" max="8700" width="4.5703125" style="1" customWidth="1"/>
    <col min="8701" max="8701" width="11.28515625" style="1" customWidth="1"/>
    <col min="8702" max="8703" width="5" style="1" customWidth="1"/>
    <col min="8704" max="8705" width="7" style="1"/>
    <col min="8706" max="8706" width="45.7109375" style="1" customWidth="1"/>
    <col min="8707" max="8709" width="10.5703125" style="1" customWidth="1"/>
    <col min="8710" max="8942" width="7" style="1"/>
    <col min="8943" max="8947" width="11.28515625" style="1" customWidth="1"/>
    <col min="8948" max="8950" width="2.85546875" style="1" customWidth="1"/>
    <col min="8951" max="8951" width="13.85546875" style="1" customWidth="1"/>
    <col min="8952" max="8953" width="6" style="1" customWidth="1"/>
    <col min="8954" max="8954" width="11.28515625" style="1" customWidth="1"/>
    <col min="8955" max="8956" width="4.5703125" style="1" customWidth="1"/>
    <col min="8957" max="8957" width="11.28515625" style="1" customWidth="1"/>
    <col min="8958" max="8959" width="5" style="1" customWidth="1"/>
    <col min="8960" max="8961" width="7" style="1"/>
    <col min="8962" max="8962" width="45.7109375" style="1" customWidth="1"/>
    <col min="8963" max="8965" width="10.5703125" style="1" customWidth="1"/>
    <col min="8966" max="9198" width="7" style="1"/>
    <col min="9199" max="9203" width="11.28515625" style="1" customWidth="1"/>
    <col min="9204" max="9206" width="2.85546875" style="1" customWidth="1"/>
    <col min="9207" max="9207" width="13.85546875" style="1" customWidth="1"/>
    <col min="9208" max="9209" width="6" style="1" customWidth="1"/>
    <col min="9210" max="9210" width="11.28515625" style="1" customWidth="1"/>
    <col min="9211" max="9212" width="4.5703125" style="1" customWidth="1"/>
    <col min="9213" max="9213" width="11.28515625" style="1" customWidth="1"/>
    <col min="9214" max="9215" width="5" style="1" customWidth="1"/>
    <col min="9216" max="9217" width="7" style="1"/>
    <col min="9218" max="9218" width="45.7109375" style="1" customWidth="1"/>
    <col min="9219" max="9221" width="10.5703125" style="1" customWidth="1"/>
    <col min="9222" max="9454" width="7" style="1"/>
    <col min="9455" max="9459" width="11.28515625" style="1" customWidth="1"/>
    <col min="9460" max="9462" width="2.85546875" style="1" customWidth="1"/>
    <col min="9463" max="9463" width="13.85546875" style="1" customWidth="1"/>
    <col min="9464" max="9465" width="6" style="1" customWidth="1"/>
    <col min="9466" max="9466" width="11.28515625" style="1" customWidth="1"/>
    <col min="9467" max="9468" width="4.5703125" style="1" customWidth="1"/>
    <col min="9469" max="9469" width="11.28515625" style="1" customWidth="1"/>
    <col min="9470" max="9471" width="5" style="1" customWidth="1"/>
    <col min="9472" max="9473" width="7" style="1"/>
    <col min="9474" max="9474" width="45.7109375" style="1" customWidth="1"/>
    <col min="9475" max="9477" width="10.5703125" style="1" customWidth="1"/>
    <col min="9478" max="9710" width="7" style="1"/>
    <col min="9711" max="9715" width="11.28515625" style="1" customWidth="1"/>
    <col min="9716" max="9718" width="2.85546875" style="1" customWidth="1"/>
    <col min="9719" max="9719" width="13.85546875" style="1" customWidth="1"/>
    <col min="9720" max="9721" width="6" style="1" customWidth="1"/>
    <col min="9722" max="9722" width="11.28515625" style="1" customWidth="1"/>
    <col min="9723" max="9724" width="4.5703125" style="1" customWidth="1"/>
    <col min="9725" max="9725" width="11.28515625" style="1" customWidth="1"/>
    <col min="9726" max="9727" width="5" style="1" customWidth="1"/>
    <col min="9728" max="9729" width="7" style="1"/>
    <col min="9730" max="9730" width="45.7109375" style="1" customWidth="1"/>
    <col min="9731" max="9733" width="10.5703125" style="1" customWidth="1"/>
    <col min="9734" max="9966" width="7" style="1"/>
    <col min="9967" max="9971" width="11.28515625" style="1" customWidth="1"/>
    <col min="9972" max="9974" width="2.85546875" style="1" customWidth="1"/>
    <col min="9975" max="9975" width="13.85546875" style="1" customWidth="1"/>
    <col min="9976" max="9977" width="6" style="1" customWidth="1"/>
    <col min="9978" max="9978" width="11.28515625" style="1" customWidth="1"/>
    <col min="9979" max="9980" width="4.5703125" style="1" customWidth="1"/>
    <col min="9981" max="9981" width="11.28515625" style="1" customWidth="1"/>
    <col min="9982" max="9983" width="5" style="1" customWidth="1"/>
    <col min="9984" max="9985" width="7" style="1"/>
    <col min="9986" max="9986" width="45.7109375" style="1" customWidth="1"/>
    <col min="9987" max="9989" width="10.5703125" style="1" customWidth="1"/>
    <col min="9990" max="10222" width="7" style="1"/>
    <col min="10223" max="10227" width="11.28515625" style="1" customWidth="1"/>
    <col min="10228" max="10230" width="2.85546875" style="1" customWidth="1"/>
    <col min="10231" max="10231" width="13.85546875" style="1" customWidth="1"/>
    <col min="10232" max="10233" width="6" style="1" customWidth="1"/>
    <col min="10234" max="10234" width="11.28515625" style="1" customWidth="1"/>
    <col min="10235" max="10236" width="4.5703125" style="1" customWidth="1"/>
    <col min="10237" max="10237" width="11.28515625" style="1" customWidth="1"/>
    <col min="10238" max="10239" width="5" style="1" customWidth="1"/>
    <col min="10240" max="10241" width="7" style="1"/>
    <col min="10242" max="10242" width="45.7109375" style="1" customWidth="1"/>
    <col min="10243" max="10245" width="10.5703125" style="1" customWidth="1"/>
    <col min="10246" max="10478" width="7" style="1"/>
    <col min="10479" max="10483" width="11.28515625" style="1" customWidth="1"/>
    <col min="10484" max="10486" width="2.85546875" style="1" customWidth="1"/>
    <col min="10487" max="10487" width="13.85546875" style="1" customWidth="1"/>
    <col min="10488" max="10489" width="6" style="1" customWidth="1"/>
    <col min="10490" max="10490" width="11.28515625" style="1" customWidth="1"/>
    <col min="10491" max="10492" width="4.5703125" style="1" customWidth="1"/>
    <col min="10493" max="10493" width="11.28515625" style="1" customWidth="1"/>
    <col min="10494" max="10495" width="5" style="1" customWidth="1"/>
    <col min="10496" max="10497" width="7" style="1"/>
    <col min="10498" max="10498" width="45.7109375" style="1" customWidth="1"/>
    <col min="10499" max="10501" width="10.5703125" style="1" customWidth="1"/>
    <col min="10502" max="10734" width="7" style="1"/>
    <col min="10735" max="10739" width="11.28515625" style="1" customWidth="1"/>
    <col min="10740" max="10742" width="2.85546875" style="1" customWidth="1"/>
    <col min="10743" max="10743" width="13.85546875" style="1" customWidth="1"/>
    <col min="10744" max="10745" width="6" style="1" customWidth="1"/>
    <col min="10746" max="10746" width="11.28515625" style="1" customWidth="1"/>
    <col min="10747" max="10748" width="4.5703125" style="1" customWidth="1"/>
    <col min="10749" max="10749" width="11.28515625" style="1" customWidth="1"/>
    <col min="10750" max="10751" width="5" style="1" customWidth="1"/>
    <col min="10752" max="10753" width="7" style="1"/>
    <col min="10754" max="10754" width="45.7109375" style="1" customWidth="1"/>
    <col min="10755" max="10757" width="10.5703125" style="1" customWidth="1"/>
    <col min="10758" max="10990" width="7" style="1"/>
    <col min="10991" max="10995" width="11.28515625" style="1" customWidth="1"/>
    <col min="10996" max="10998" width="2.85546875" style="1" customWidth="1"/>
    <col min="10999" max="10999" width="13.85546875" style="1" customWidth="1"/>
    <col min="11000" max="11001" width="6" style="1" customWidth="1"/>
    <col min="11002" max="11002" width="11.28515625" style="1" customWidth="1"/>
    <col min="11003" max="11004" width="4.5703125" style="1" customWidth="1"/>
    <col min="11005" max="11005" width="11.28515625" style="1" customWidth="1"/>
    <col min="11006" max="11007" width="5" style="1" customWidth="1"/>
    <col min="11008" max="11009" width="7" style="1"/>
    <col min="11010" max="11010" width="45.7109375" style="1" customWidth="1"/>
    <col min="11011" max="11013" width="10.5703125" style="1" customWidth="1"/>
    <col min="11014" max="11246" width="7" style="1"/>
    <col min="11247" max="11251" width="11.28515625" style="1" customWidth="1"/>
    <col min="11252" max="11254" width="2.85546875" style="1" customWidth="1"/>
    <col min="11255" max="11255" width="13.85546875" style="1" customWidth="1"/>
    <col min="11256" max="11257" width="6" style="1" customWidth="1"/>
    <col min="11258" max="11258" width="11.28515625" style="1" customWidth="1"/>
    <col min="11259" max="11260" width="4.5703125" style="1" customWidth="1"/>
    <col min="11261" max="11261" width="11.28515625" style="1" customWidth="1"/>
    <col min="11262" max="11263" width="5" style="1" customWidth="1"/>
    <col min="11264" max="11265" width="7" style="1"/>
    <col min="11266" max="11266" width="45.7109375" style="1" customWidth="1"/>
    <col min="11267" max="11269" width="10.5703125" style="1" customWidth="1"/>
    <col min="11270" max="11502" width="7" style="1"/>
    <col min="11503" max="11507" width="11.28515625" style="1" customWidth="1"/>
    <col min="11508" max="11510" width="2.85546875" style="1" customWidth="1"/>
    <col min="11511" max="11511" width="13.85546875" style="1" customWidth="1"/>
    <col min="11512" max="11513" width="6" style="1" customWidth="1"/>
    <col min="11514" max="11514" width="11.28515625" style="1" customWidth="1"/>
    <col min="11515" max="11516" width="4.5703125" style="1" customWidth="1"/>
    <col min="11517" max="11517" width="11.28515625" style="1" customWidth="1"/>
    <col min="11518" max="11519" width="5" style="1" customWidth="1"/>
    <col min="11520" max="11521" width="7" style="1"/>
    <col min="11522" max="11522" width="45.7109375" style="1" customWidth="1"/>
    <col min="11523" max="11525" width="10.5703125" style="1" customWidth="1"/>
    <col min="11526" max="11758" width="7" style="1"/>
    <col min="11759" max="11763" width="11.28515625" style="1" customWidth="1"/>
    <col min="11764" max="11766" width="2.85546875" style="1" customWidth="1"/>
    <col min="11767" max="11767" width="13.85546875" style="1" customWidth="1"/>
    <col min="11768" max="11769" width="6" style="1" customWidth="1"/>
    <col min="11770" max="11770" width="11.28515625" style="1" customWidth="1"/>
    <col min="11771" max="11772" width="4.5703125" style="1" customWidth="1"/>
    <col min="11773" max="11773" width="11.28515625" style="1" customWidth="1"/>
    <col min="11774" max="11775" width="5" style="1" customWidth="1"/>
    <col min="11776" max="11777" width="7" style="1"/>
    <col min="11778" max="11778" width="45.7109375" style="1" customWidth="1"/>
    <col min="11779" max="11781" width="10.5703125" style="1" customWidth="1"/>
    <col min="11782" max="12014" width="7" style="1"/>
    <col min="12015" max="12019" width="11.28515625" style="1" customWidth="1"/>
    <col min="12020" max="12022" width="2.85546875" style="1" customWidth="1"/>
    <col min="12023" max="12023" width="13.85546875" style="1" customWidth="1"/>
    <col min="12024" max="12025" width="6" style="1" customWidth="1"/>
    <col min="12026" max="12026" width="11.28515625" style="1" customWidth="1"/>
    <col min="12027" max="12028" width="4.5703125" style="1" customWidth="1"/>
    <col min="12029" max="12029" width="11.28515625" style="1" customWidth="1"/>
    <col min="12030" max="12031" width="5" style="1" customWidth="1"/>
    <col min="12032" max="12033" width="7" style="1"/>
    <col min="12034" max="12034" width="45.7109375" style="1" customWidth="1"/>
    <col min="12035" max="12037" width="10.5703125" style="1" customWidth="1"/>
    <col min="12038" max="12270" width="7" style="1"/>
    <col min="12271" max="12275" width="11.28515625" style="1" customWidth="1"/>
    <col min="12276" max="12278" width="2.85546875" style="1" customWidth="1"/>
    <col min="12279" max="12279" width="13.85546875" style="1" customWidth="1"/>
    <col min="12280" max="12281" width="6" style="1" customWidth="1"/>
    <col min="12282" max="12282" width="11.28515625" style="1" customWidth="1"/>
    <col min="12283" max="12284" width="4.5703125" style="1" customWidth="1"/>
    <col min="12285" max="12285" width="11.28515625" style="1" customWidth="1"/>
    <col min="12286" max="12287" width="5" style="1" customWidth="1"/>
    <col min="12288" max="12289" width="7" style="1"/>
    <col min="12290" max="12290" width="45.7109375" style="1" customWidth="1"/>
    <col min="12291" max="12293" width="10.5703125" style="1" customWidth="1"/>
    <col min="12294" max="12526" width="7" style="1"/>
    <col min="12527" max="12531" width="11.28515625" style="1" customWidth="1"/>
    <col min="12532" max="12534" width="2.85546875" style="1" customWidth="1"/>
    <col min="12535" max="12535" width="13.85546875" style="1" customWidth="1"/>
    <col min="12536" max="12537" width="6" style="1" customWidth="1"/>
    <col min="12538" max="12538" width="11.28515625" style="1" customWidth="1"/>
    <col min="12539" max="12540" width="4.5703125" style="1" customWidth="1"/>
    <col min="12541" max="12541" width="11.28515625" style="1" customWidth="1"/>
    <col min="12542" max="12543" width="5" style="1" customWidth="1"/>
    <col min="12544" max="12545" width="7" style="1"/>
    <col min="12546" max="12546" width="45.7109375" style="1" customWidth="1"/>
    <col min="12547" max="12549" width="10.5703125" style="1" customWidth="1"/>
    <col min="12550" max="12782" width="7" style="1"/>
    <col min="12783" max="12787" width="11.28515625" style="1" customWidth="1"/>
    <col min="12788" max="12790" width="2.85546875" style="1" customWidth="1"/>
    <col min="12791" max="12791" width="13.85546875" style="1" customWidth="1"/>
    <col min="12792" max="12793" width="6" style="1" customWidth="1"/>
    <col min="12794" max="12794" width="11.28515625" style="1" customWidth="1"/>
    <col min="12795" max="12796" width="4.5703125" style="1" customWidth="1"/>
    <col min="12797" max="12797" width="11.28515625" style="1" customWidth="1"/>
    <col min="12798" max="12799" width="5" style="1" customWidth="1"/>
    <col min="12800" max="12801" width="7" style="1"/>
    <col min="12802" max="12802" width="45.7109375" style="1" customWidth="1"/>
    <col min="12803" max="12805" width="10.5703125" style="1" customWidth="1"/>
    <col min="12806" max="13038" width="7" style="1"/>
    <col min="13039" max="13043" width="11.28515625" style="1" customWidth="1"/>
    <col min="13044" max="13046" width="2.85546875" style="1" customWidth="1"/>
    <col min="13047" max="13047" width="13.85546875" style="1" customWidth="1"/>
    <col min="13048" max="13049" width="6" style="1" customWidth="1"/>
    <col min="13050" max="13050" width="11.28515625" style="1" customWidth="1"/>
    <col min="13051" max="13052" width="4.5703125" style="1" customWidth="1"/>
    <col min="13053" max="13053" width="11.28515625" style="1" customWidth="1"/>
    <col min="13054" max="13055" width="5" style="1" customWidth="1"/>
    <col min="13056" max="13057" width="7" style="1"/>
    <col min="13058" max="13058" width="45.7109375" style="1" customWidth="1"/>
    <col min="13059" max="13061" width="10.5703125" style="1" customWidth="1"/>
    <col min="13062" max="13294" width="7" style="1"/>
    <col min="13295" max="13299" width="11.28515625" style="1" customWidth="1"/>
    <col min="13300" max="13302" width="2.85546875" style="1" customWidth="1"/>
    <col min="13303" max="13303" width="13.85546875" style="1" customWidth="1"/>
    <col min="13304" max="13305" width="6" style="1" customWidth="1"/>
    <col min="13306" max="13306" width="11.28515625" style="1" customWidth="1"/>
    <col min="13307" max="13308" width="4.5703125" style="1" customWidth="1"/>
    <col min="13309" max="13309" width="11.28515625" style="1" customWidth="1"/>
    <col min="13310" max="13311" width="5" style="1" customWidth="1"/>
    <col min="13312" max="13313" width="7" style="1"/>
    <col min="13314" max="13314" width="45.7109375" style="1" customWidth="1"/>
    <col min="13315" max="13317" width="10.5703125" style="1" customWidth="1"/>
    <col min="13318" max="13550" width="7" style="1"/>
    <col min="13551" max="13555" width="11.28515625" style="1" customWidth="1"/>
    <col min="13556" max="13558" width="2.85546875" style="1" customWidth="1"/>
    <col min="13559" max="13559" width="13.85546875" style="1" customWidth="1"/>
    <col min="13560" max="13561" width="6" style="1" customWidth="1"/>
    <col min="13562" max="13562" width="11.28515625" style="1" customWidth="1"/>
    <col min="13563" max="13564" width="4.5703125" style="1" customWidth="1"/>
    <col min="13565" max="13565" width="11.28515625" style="1" customWidth="1"/>
    <col min="13566" max="13567" width="5" style="1" customWidth="1"/>
    <col min="13568" max="13569" width="7" style="1"/>
    <col min="13570" max="13570" width="45.7109375" style="1" customWidth="1"/>
    <col min="13571" max="13573" width="10.5703125" style="1" customWidth="1"/>
    <col min="13574" max="13806" width="7" style="1"/>
    <col min="13807" max="13811" width="11.28515625" style="1" customWidth="1"/>
    <col min="13812" max="13814" width="2.85546875" style="1" customWidth="1"/>
    <col min="13815" max="13815" width="13.85546875" style="1" customWidth="1"/>
    <col min="13816" max="13817" width="6" style="1" customWidth="1"/>
    <col min="13818" max="13818" width="11.28515625" style="1" customWidth="1"/>
    <col min="13819" max="13820" width="4.5703125" style="1" customWidth="1"/>
    <col min="13821" max="13821" width="11.28515625" style="1" customWidth="1"/>
    <col min="13822" max="13823" width="5" style="1" customWidth="1"/>
    <col min="13824" max="13825" width="7" style="1"/>
    <col min="13826" max="13826" width="45.7109375" style="1" customWidth="1"/>
    <col min="13827" max="13829" width="10.5703125" style="1" customWidth="1"/>
    <col min="13830" max="14062" width="7" style="1"/>
    <col min="14063" max="14067" width="11.28515625" style="1" customWidth="1"/>
    <col min="14068" max="14070" width="2.85546875" style="1" customWidth="1"/>
    <col min="14071" max="14071" width="13.85546875" style="1" customWidth="1"/>
    <col min="14072" max="14073" width="6" style="1" customWidth="1"/>
    <col min="14074" max="14074" width="11.28515625" style="1" customWidth="1"/>
    <col min="14075" max="14076" width="4.5703125" style="1" customWidth="1"/>
    <col min="14077" max="14077" width="11.28515625" style="1" customWidth="1"/>
    <col min="14078" max="14079" width="5" style="1" customWidth="1"/>
    <col min="14080" max="14081" width="7" style="1"/>
    <col min="14082" max="14082" width="45.7109375" style="1" customWidth="1"/>
    <col min="14083" max="14085" width="10.5703125" style="1" customWidth="1"/>
    <col min="14086" max="14318" width="7" style="1"/>
    <col min="14319" max="14323" width="11.28515625" style="1" customWidth="1"/>
    <col min="14324" max="14326" width="2.85546875" style="1" customWidth="1"/>
    <col min="14327" max="14327" width="13.85546875" style="1" customWidth="1"/>
    <col min="14328" max="14329" width="6" style="1" customWidth="1"/>
    <col min="14330" max="14330" width="11.28515625" style="1" customWidth="1"/>
    <col min="14331" max="14332" width="4.5703125" style="1" customWidth="1"/>
    <col min="14333" max="14333" width="11.28515625" style="1" customWidth="1"/>
    <col min="14334" max="14335" width="5" style="1" customWidth="1"/>
    <col min="14336" max="14337" width="7" style="1"/>
    <col min="14338" max="14338" width="45.7109375" style="1" customWidth="1"/>
    <col min="14339" max="14341" width="10.5703125" style="1" customWidth="1"/>
    <col min="14342" max="14574" width="7" style="1"/>
    <col min="14575" max="14579" width="11.28515625" style="1" customWidth="1"/>
    <col min="14580" max="14582" width="2.85546875" style="1" customWidth="1"/>
    <col min="14583" max="14583" width="13.85546875" style="1" customWidth="1"/>
    <col min="14584" max="14585" width="6" style="1" customWidth="1"/>
    <col min="14586" max="14586" width="11.28515625" style="1" customWidth="1"/>
    <col min="14587" max="14588" width="4.5703125" style="1" customWidth="1"/>
    <col min="14589" max="14589" width="11.28515625" style="1" customWidth="1"/>
    <col min="14590" max="14591" width="5" style="1" customWidth="1"/>
    <col min="14592" max="14593" width="7" style="1"/>
    <col min="14594" max="14594" width="45.7109375" style="1" customWidth="1"/>
    <col min="14595" max="14597" width="10.5703125" style="1" customWidth="1"/>
    <col min="14598" max="14830" width="7" style="1"/>
    <col min="14831" max="14835" width="11.28515625" style="1" customWidth="1"/>
    <col min="14836" max="14838" width="2.85546875" style="1" customWidth="1"/>
    <col min="14839" max="14839" width="13.85546875" style="1" customWidth="1"/>
    <col min="14840" max="14841" width="6" style="1" customWidth="1"/>
    <col min="14842" max="14842" width="11.28515625" style="1" customWidth="1"/>
    <col min="14843" max="14844" width="4.5703125" style="1" customWidth="1"/>
    <col min="14845" max="14845" width="11.28515625" style="1" customWidth="1"/>
    <col min="14846" max="14847" width="5" style="1" customWidth="1"/>
    <col min="14848" max="14849" width="7" style="1"/>
    <col min="14850" max="14850" width="45.7109375" style="1" customWidth="1"/>
    <col min="14851" max="14853" width="10.5703125" style="1" customWidth="1"/>
    <col min="14854" max="15086" width="7" style="1"/>
    <col min="15087" max="15091" width="11.28515625" style="1" customWidth="1"/>
    <col min="15092" max="15094" width="2.85546875" style="1" customWidth="1"/>
    <col min="15095" max="15095" width="13.85546875" style="1" customWidth="1"/>
    <col min="15096" max="15097" width="6" style="1" customWidth="1"/>
    <col min="15098" max="15098" width="11.28515625" style="1" customWidth="1"/>
    <col min="15099" max="15100" width="4.5703125" style="1" customWidth="1"/>
    <col min="15101" max="15101" width="11.28515625" style="1" customWidth="1"/>
    <col min="15102" max="15103" width="5" style="1" customWidth="1"/>
    <col min="15104" max="15105" width="7" style="1"/>
    <col min="15106" max="15106" width="45.7109375" style="1" customWidth="1"/>
    <col min="15107" max="15109" width="10.5703125" style="1" customWidth="1"/>
    <col min="15110" max="15342" width="7" style="1"/>
    <col min="15343" max="15347" width="11.28515625" style="1" customWidth="1"/>
    <col min="15348" max="15350" width="2.85546875" style="1" customWidth="1"/>
    <col min="15351" max="15351" width="13.85546875" style="1" customWidth="1"/>
    <col min="15352" max="15353" width="6" style="1" customWidth="1"/>
    <col min="15354" max="15354" width="11.28515625" style="1" customWidth="1"/>
    <col min="15355" max="15356" width="4.5703125" style="1" customWidth="1"/>
    <col min="15357" max="15357" width="11.28515625" style="1" customWidth="1"/>
    <col min="15358" max="15359" width="5" style="1" customWidth="1"/>
    <col min="15360" max="15361" width="7" style="1"/>
    <col min="15362" max="15362" width="45.7109375" style="1" customWidth="1"/>
    <col min="15363" max="15365" width="10.5703125" style="1" customWidth="1"/>
    <col min="15366" max="15598" width="7" style="1"/>
    <col min="15599" max="15603" width="11.28515625" style="1" customWidth="1"/>
    <col min="15604" max="15606" width="2.85546875" style="1" customWidth="1"/>
    <col min="15607" max="15607" width="13.85546875" style="1" customWidth="1"/>
    <col min="15608" max="15609" width="6" style="1" customWidth="1"/>
    <col min="15610" max="15610" width="11.28515625" style="1" customWidth="1"/>
    <col min="15611" max="15612" width="4.5703125" style="1" customWidth="1"/>
    <col min="15613" max="15613" width="11.28515625" style="1" customWidth="1"/>
    <col min="15614" max="15615" width="5" style="1" customWidth="1"/>
    <col min="15616" max="15617" width="7" style="1"/>
    <col min="15618" max="15618" width="45.7109375" style="1" customWidth="1"/>
    <col min="15619" max="15621" width="10.5703125" style="1" customWidth="1"/>
    <col min="15622" max="15854" width="7" style="1"/>
    <col min="15855" max="15859" width="11.28515625" style="1" customWidth="1"/>
    <col min="15860" max="15862" width="2.85546875" style="1" customWidth="1"/>
    <col min="15863" max="15863" width="13.85546875" style="1" customWidth="1"/>
    <col min="15864" max="15865" width="6" style="1" customWidth="1"/>
    <col min="15866" max="15866" width="11.28515625" style="1" customWidth="1"/>
    <col min="15867" max="15868" width="4.5703125" style="1" customWidth="1"/>
    <col min="15869" max="15869" width="11.28515625" style="1" customWidth="1"/>
    <col min="15870" max="15871" width="5" style="1" customWidth="1"/>
    <col min="15872" max="15873" width="7" style="1"/>
    <col min="15874" max="15874" width="45.7109375" style="1" customWidth="1"/>
    <col min="15875" max="15877" width="10.5703125" style="1" customWidth="1"/>
    <col min="15878" max="16110" width="7" style="1"/>
    <col min="16111" max="16115" width="11.28515625" style="1" customWidth="1"/>
    <col min="16116" max="16118" width="2.85546875" style="1" customWidth="1"/>
    <col min="16119" max="16119" width="13.85546875" style="1" customWidth="1"/>
    <col min="16120" max="16121" width="6" style="1" customWidth="1"/>
    <col min="16122" max="16122" width="11.28515625" style="1" customWidth="1"/>
    <col min="16123" max="16124" width="4.5703125" style="1" customWidth="1"/>
    <col min="16125" max="16125" width="11.28515625" style="1" customWidth="1"/>
    <col min="16126" max="16127" width="5" style="1" customWidth="1"/>
    <col min="16128" max="16129" width="7" style="1"/>
    <col min="16130" max="16130" width="45.7109375" style="1" customWidth="1"/>
    <col min="16131" max="16133" width="10.5703125" style="1" customWidth="1"/>
    <col min="16134" max="16384" width="7" style="1"/>
  </cols>
  <sheetData>
    <row r="2" spans="2:6" ht="28.5" customHeight="1" thickBot="1" x14ac:dyDescent="0.3">
      <c r="C2" s="2" t="s">
        <v>121</v>
      </c>
    </row>
    <row r="3" spans="2:6" ht="25.5" customHeight="1" thickBot="1" x14ac:dyDescent="0.3">
      <c r="B3" s="3" t="s">
        <v>122</v>
      </c>
      <c r="C3" s="4" t="s">
        <v>123</v>
      </c>
      <c r="D3" s="22" t="s">
        <v>74</v>
      </c>
      <c r="E3" s="23" t="s">
        <v>75</v>
      </c>
      <c r="F3" s="21" t="s">
        <v>76</v>
      </c>
    </row>
    <row r="4" spans="2:6" ht="25.5" customHeight="1" thickBot="1" x14ac:dyDescent="0.3">
      <c r="B4" s="5" t="s">
        <v>124</v>
      </c>
      <c r="C4" s="6" t="s">
        <v>125</v>
      </c>
      <c r="D4" s="7">
        <f>+'posebni dio'!C7</f>
        <v>62287</v>
      </c>
      <c r="E4" s="7">
        <f>+'posebni dio'!D7</f>
        <v>4875.87</v>
      </c>
      <c r="F4" s="7">
        <f>+'posebni dio'!E7</f>
        <v>67162.87</v>
      </c>
    </row>
    <row r="5" spans="2:6" s="8" customFormat="1" ht="25.5" customHeight="1" thickBot="1" x14ac:dyDescent="0.3">
      <c r="B5" s="5" t="s">
        <v>126</v>
      </c>
      <c r="C5" s="6" t="s">
        <v>127</v>
      </c>
      <c r="D5" s="7">
        <f>+'posebni dio'!C38</f>
        <v>127298</v>
      </c>
      <c r="E5" s="7">
        <f>+'posebni dio'!D38</f>
        <v>5536</v>
      </c>
      <c r="F5" s="7">
        <f>+'posebni dio'!E38</f>
        <v>132834</v>
      </c>
    </row>
    <row r="6" spans="2:6" s="8" customFormat="1" ht="25.5" customHeight="1" thickBot="1" x14ac:dyDescent="0.3">
      <c r="B6" s="5" t="s">
        <v>128</v>
      </c>
      <c r="C6" s="6" t="s">
        <v>129</v>
      </c>
      <c r="D6" s="7">
        <f>+'posebni dio'!C54</f>
        <v>1676033</v>
      </c>
      <c r="E6" s="7">
        <f>+'posebni dio'!D54</f>
        <v>-693</v>
      </c>
      <c r="F6" s="7">
        <f>+'posebni dio'!E54</f>
        <v>1675340</v>
      </c>
    </row>
    <row r="7" spans="2:6" s="8" customFormat="1" ht="25.5" customHeight="1" thickBot="1" x14ac:dyDescent="0.3">
      <c r="B7" s="5"/>
      <c r="C7" s="9" t="s">
        <v>130</v>
      </c>
      <c r="D7" s="10">
        <f>SUM(D4:D6)</f>
        <v>1865618</v>
      </c>
      <c r="E7" s="10">
        <f>SUM(E4:E6)</f>
        <v>9718.869999999999</v>
      </c>
      <c r="F7" s="10">
        <f>SUM(F4:F6)</f>
        <v>1875336.87</v>
      </c>
    </row>
    <row r="8" spans="2:6" s="8" customFormat="1" ht="25.5" customHeight="1" thickBot="1" x14ac:dyDescent="0.3"/>
    <row r="9" spans="2:6" s="8" customFormat="1" ht="25.5" customHeight="1" thickBot="1" x14ac:dyDescent="0.3">
      <c r="B9" s="3" t="s">
        <v>122</v>
      </c>
      <c r="C9" s="11" t="s">
        <v>131</v>
      </c>
      <c r="D9" s="22" t="s">
        <v>74</v>
      </c>
      <c r="E9" s="23" t="s">
        <v>152</v>
      </c>
      <c r="F9" s="21" t="s">
        <v>76</v>
      </c>
    </row>
    <row r="10" spans="2:6" s="8" customFormat="1" ht="25.5" customHeight="1" thickBot="1" x14ac:dyDescent="0.3">
      <c r="B10" s="5" t="s">
        <v>124</v>
      </c>
      <c r="C10" s="6" t="s">
        <v>132</v>
      </c>
      <c r="D10" s="7">
        <f>+'posebni dio'!C8</f>
        <v>0</v>
      </c>
      <c r="E10" s="7">
        <f>+'posebni dio'!D8</f>
        <v>1655</v>
      </c>
      <c r="F10" s="7">
        <f>+'posebni dio'!E8</f>
        <v>1655</v>
      </c>
    </row>
    <row r="11" spans="2:6" s="8" customFormat="1" ht="25.5" customHeight="1" thickBot="1" x14ac:dyDescent="0.3">
      <c r="B11" s="5" t="s">
        <v>126</v>
      </c>
      <c r="C11" s="6" t="s">
        <v>133</v>
      </c>
      <c r="D11" s="12">
        <f>+'posebni dio'!C12</f>
        <v>245</v>
      </c>
      <c r="E11" s="12">
        <f>+'posebni dio'!D12</f>
        <v>0</v>
      </c>
      <c r="F11" s="12">
        <f>+'posebni dio'!E12</f>
        <v>245</v>
      </c>
    </row>
    <row r="12" spans="2:6" s="8" customFormat="1" ht="25.5" customHeight="1" thickBot="1" x14ac:dyDescent="0.3">
      <c r="B12" s="5" t="s">
        <v>128</v>
      </c>
      <c r="C12" s="6" t="s">
        <v>153</v>
      </c>
      <c r="D12" s="12">
        <f>+'posebni dio'!C20</f>
        <v>59515</v>
      </c>
      <c r="E12" s="12">
        <f>+'posebni dio'!D20</f>
        <v>0</v>
      </c>
      <c r="F12" s="12">
        <f>+'posebni dio'!E20</f>
        <v>59515</v>
      </c>
    </row>
    <row r="13" spans="2:6" s="8" customFormat="1" ht="25.5" customHeight="1" thickBot="1" x14ac:dyDescent="0.3">
      <c r="B13" s="5" t="s">
        <v>134</v>
      </c>
      <c r="C13" s="6" t="s">
        <v>135</v>
      </c>
      <c r="D13" s="7">
        <f>+'posebni dio'!C28</f>
        <v>268</v>
      </c>
      <c r="E13" s="7">
        <f>+'posebni dio'!D28</f>
        <v>0</v>
      </c>
      <c r="F13" s="7">
        <f>+'posebni dio'!E28</f>
        <v>268</v>
      </c>
    </row>
    <row r="14" spans="2:6" s="8" customFormat="1" ht="25.5" customHeight="1" thickBot="1" x14ac:dyDescent="0.3">
      <c r="B14" s="5" t="s">
        <v>136</v>
      </c>
      <c r="C14" s="6" t="s">
        <v>137</v>
      </c>
      <c r="D14" s="7">
        <f>+'posebni dio'!C16</f>
        <v>200</v>
      </c>
      <c r="E14" s="7">
        <f>+'posebni dio'!D16</f>
        <v>0</v>
      </c>
      <c r="F14" s="7">
        <f>+'posebni dio'!E16</f>
        <v>200</v>
      </c>
    </row>
    <row r="15" spans="2:6" s="8" customFormat="1" ht="25.5" customHeight="1" thickBot="1" x14ac:dyDescent="0.3">
      <c r="B15" s="5" t="s">
        <v>150</v>
      </c>
      <c r="C15" s="6" t="s">
        <v>151</v>
      </c>
      <c r="D15" s="7">
        <f>+'posebni dio'!C32</f>
        <v>0</v>
      </c>
      <c r="E15" s="7">
        <f>+'posebni dio'!D32</f>
        <v>3220.87</v>
      </c>
      <c r="F15" s="7">
        <f>+'posebni dio'!E32</f>
        <v>3220.87</v>
      </c>
    </row>
    <row r="16" spans="2:6" ht="25.5" customHeight="1" thickBot="1" x14ac:dyDescent="0.3">
      <c r="B16" s="13"/>
      <c r="C16" s="14" t="s">
        <v>125</v>
      </c>
      <c r="D16" s="10">
        <f>SUM(D10:D15)</f>
        <v>60228</v>
      </c>
      <c r="E16" s="10">
        <f t="shared" ref="E16:F16" si="0">SUM(E10:E15)</f>
        <v>4875.87</v>
      </c>
      <c r="F16" s="10">
        <f t="shared" si="0"/>
        <v>65103.87</v>
      </c>
    </row>
    <row r="19" spans="2:6" ht="19.5" customHeight="1" thickBot="1" x14ac:dyDescent="0.3"/>
    <row r="20" spans="2:6" ht="25.5" customHeight="1" thickBot="1" x14ac:dyDescent="0.3">
      <c r="B20" s="3" t="s">
        <v>122</v>
      </c>
      <c r="C20" s="15" t="s">
        <v>131</v>
      </c>
      <c r="D20" s="22" t="s">
        <v>74</v>
      </c>
      <c r="E20" s="23" t="s">
        <v>152</v>
      </c>
      <c r="F20" s="21" t="s">
        <v>76</v>
      </c>
    </row>
    <row r="21" spans="2:6" ht="25.5" customHeight="1" thickBot="1" x14ac:dyDescent="0.3">
      <c r="B21" s="5" t="s">
        <v>124</v>
      </c>
      <c r="C21" s="6" t="s">
        <v>138</v>
      </c>
      <c r="D21" s="7">
        <f>+'[1]OBŽ+vlastiti'!G99</f>
        <v>1500</v>
      </c>
      <c r="E21" s="7">
        <f>+'posebni dio'!D39</f>
        <v>0</v>
      </c>
      <c r="F21" s="7">
        <f>+'[1]OBŽ+vlastiti'!I99</f>
        <v>1500</v>
      </c>
    </row>
    <row r="22" spans="2:6" s="8" customFormat="1" ht="25.5" customHeight="1" thickBot="1" x14ac:dyDescent="0.3">
      <c r="B22" s="5" t="s">
        <v>126</v>
      </c>
      <c r="C22" s="6" t="s">
        <v>139</v>
      </c>
      <c r="D22" s="7">
        <f>+'[1]OBŽ+vlastiti'!G111</f>
        <v>25170</v>
      </c>
      <c r="E22" s="7">
        <f>+'posebni dio'!D43</f>
        <v>486</v>
      </c>
      <c r="F22" s="7">
        <f>+'posebni dio'!E43</f>
        <v>25534</v>
      </c>
    </row>
    <row r="23" spans="2:6" s="8" customFormat="1" ht="25.5" customHeight="1" thickBot="1" x14ac:dyDescent="0.3">
      <c r="B23" s="5" t="s">
        <v>128</v>
      </c>
      <c r="C23" s="6" t="s">
        <v>140</v>
      </c>
      <c r="D23" s="7">
        <f>+'posebni dio'!C47</f>
        <v>100250</v>
      </c>
      <c r="E23" s="7">
        <f>+'posebni dio'!D47</f>
        <v>5050</v>
      </c>
      <c r="F23" s="7">
        <f>+'posebni dio'!E47</f>
        <v>105300</v>
      </c>
    </row>
    <row r="24" spans="2:6" ht="25.5" customHeight="1" thickBot="1" x14ac:dyDescent="0.3">
      <c r="B24" s="13"/>
      <c r="C24" s="14" t="s">
        <v>127</v>
      </c>
      <c r="D24" s="10">
        <f>SUM(D21:D23)</f>
        <v>126920</v>
      </c>
      <c r="E24" s="10">
        <f>SUM(E21:E23)</f>
        <v>5536</v>
      </c>
      <c r="F24" s="10">
        <f>SUM(F21:F23)</f>
        <v>132334</v>
      </c>
    </row>
    <row r="25" spans="2:6" ht="25.5" customHeight="1" x14ac:dyDescent="0.25"/>
    <row r="26" spans="2:6" ht="25.5" customHeight="1" thickBot="1" x14ac:dyDescent="0.3"/>
    <row r="27" spans="2:6" ht="25.5" customHeight="1" thickBot="1" x14ac:dyDescent="0.3">
      <c r="B27" s="16" t="s">
        <v>141</v>
      </c>
      <c r="C27" s="4" t="s">
        <v>142</v>
      </c>
      <c r="D27" s="22" t="s">
        <v>74</v>
      </c>
      <c r="E27" s="23" t="s">
        <v>152</v>
      </c>
      <c r="F27" s="21" t="s">
        <v>76</v>
      </c>
    </row>
    <row r="28" spans="2:6" ht="25.5" customHeight="1" thickBot="1" x14ac:dyDescent="0.3">
      <c r="B28" s="17" t="s">
        <v>124</v>
      </c>
      <c r="C28" s="6" t="s">
        <v>143</v>
      </c>
      <c r="D28" s="7">
        <f>+'posebni dio'!C55</f>
        <v>1676033</v>
      </c>
      <c r="E28" s="7">
        <f>+'posebni dio'!D55</f>
        <v>-693</v>
      </c>
      <c r="F28" s="7">
        <f>+'posebni dio'!E55</f>
        <v>1675340</v>
      </c>
    </row>
    <row r="29" spans="2:6" ht="25.5" customHeight="1" thickBot="1" x14ac:dyDescent="0.3">
      <c r="B29" s="17" t="s">
        <v>144</v>
      </c>
      <c r="C29" s="6" t="s">
        <v>145</v>
      </c>
      <c r="D29" s="7">
        <f>+'[1]OBŽ+vlastiti'!G209</f>
        <v>23171</v>
      </c>
      <c r="E29" s="7">
        <f>+'posebni dio'!D56</f>
        <v>3341</v>
      </c>
      <c r="F29" s="7">
        <f>+'posebni dio'!E56</f>
        <v>23101</v>
      </c>
    </row>
    <row r="30" spans="2:6" s="8" customFormat="1" ht="25.5" customHeight="1" thickBot="1" x14ac:dyDescent="0.3">
      <c r="B30" s="17" t="s">
        <v>144</v>
      </c>
      <c r="C30" s="6" t="s">
        <v>146</v>
      </c>
      <c r="D30" s="7">
        <f>+'posebni dio'!C64</f>
        <v>1200</v>
      </c>
      <c r="E30" s="7">
        <f>+'posebni dio'!D64</f>
        <v>300</v>
      </c>
      <c r="F30" s="7">
        <f>+'posebni dio'!E64</f>
        <v>1500</v>
      </c>
    </row>
    <row r="31" spans="2:6" ht="25.5" customHeight="1" thickBot="1" x14ac:dyDescent="0.3">
      <c r="B31" s="17" t="s">
        <v>144</v>
      </c>
      <c r="C31" s="6" t="s">
        <v>147</v>
      </c>
      <c r="D31" s="7">
        <f>+'posebni dio'!C67</f>
        <v>1554697</v>
      </c>
      <c r="E31" s="7">
        <f>+'posebni dio'!D67</f>
        <v>29226</v>
      </c>
      <c r="F31" s="7">
        <f>+'posebni dio'!E67</f>
        <v>1583923</v>
      </c>
    </row>
    <row r="32" spans="2:6" ht="25.5" customHeight="1" thickBot="1" x14ac:dyDescent="0.3">
      <c r="B32" s="17" t="s">
        <v>144</v>
      </c>
      <c r="C32" s="6" t="s">
        <v>148</v>
      </c>
      <c r="D32" s="7">
        <f>+'posebni dio'!C75</f>
        <v>100376</v>
      </c>
      <c r="E32" s="7">
        <f>+'posebni dio'!D75</f>
        <v>-33560</v>
      </c>
      <c r="F32" s="7">
        <f>+'posebni dio'!E75</f>
        <v>66816</v>
      </c>
    </row>
    <row r="33" spans="2:6" ht="25.5" customHeight="1" thickBot="1" x14ac:dyDescent="0.3">
      <c r="B33" s="17" t="s">
        <v>144</v>
      </c>
      <c r="C33" s="6" t="s">
        <v>149</v>
      </c>
      <c r="D33" s="7">
        <f>+'[1]OBŽ+vlastiti'!G393</f>
        <v>0</v>
      </c>
      <c r="E33" s="7">
        <f>+'[1]OBŽ+vlastiti'!H393</f>
        <v>0</v>
      </c>
      <c r="F33" s="7">
        <f>+'[1]OBŽ+vlastiti'!I393</f>
        <v>0</v>
      </c>
    </row>
    <row r="34" spans="2:6" ht="25.5" customHeight="1" thickBot="1" x14ac:dyDescent="0.3">
      <c r="B34" s="5"/>
      <c r="C34" s="14" t="s">
        <v>129</v>
      </c>
      <c r="D34" s="10">
        <f>SUM(D29:D33)</f>
        <v>1679444</v>
      </c>
      <c r="E34" s="10">
        <f t="shared" ref="E34:F34" si="1">SUM(E29:E33)</f>
        <v>-693</v>
      </c>
      <c r="F34" s="10">
        <f t="shared" si="1"/>
        <v>1675340</v>
      </c>
    </row>
    <row r="35" spans="2:6" ht="19.5" customHeight="1" x14ac:dyDescent="0.25">
      <c r="D35" s="18">
        <f>+D34+D24+D16</f>
        <v>1866592</v>
      </c>
      <c r="F35" s="18">
        <f>+F34+F24+F16</f>
        <v>1872777.87</v>
      </c>
    </row>
    <row r="36" spans="2:6" ht="19.5" customHeight="1" x14ac:dyDescent="0.25">
      <c r="D36" s="19">
        <f>-sažetak!B12</f>
        <v>-1865618</v>
      </c>
      <c r="F36" s="19">
        <f>-sažetak!D12</f>
        <v>-1875336.87</v>
      </c>
    </row>
    <row r="37" spans="2:6" ht="19.5" customHeight="1" x14ac:dyDescent="0.25">
      <c r="D37" s="18">
        <f>+D35+D36</f>
        <v>974</v>
      </c>
      <c r="F37" s="18">
        <f>+F35+F36</f>
        <v>-2559</v>
      </c>
    </row>
    <row r="41" spans="2:6" s="8" customFormat="1" ht="19.5" customHeight="1" x14ac:dyDescent="0.25"/>
    <row r="42" spans="2:6" s="8" customFormat="1" ht="19.5" customHeight="1" x14ac:dyDescent="0.25"/>
    <row r="43" spans="2:6" s="8" customFormat="1" ht="19.5" customHeight="1" x14ac:dyDescent="0.25"/>
    <row r="44" spans="2:6" s="8" customFormat="1" ht="19.5" customHeight="1" x14ac:dyDescent="0.25"/>
    <row r="45" spans="2:6" s="8" customFormat="1" ht="19.5" customHeight="1" x14ac:dyDescent="0.25"/>
    <row r="49" spans="15:18" ht="19.5" customHeight="1" x14ac:dyDescent="0.25">
      <c r="O49" s="8"/>
      <c r="P49" s="8"/>
      <c r="Q49" s="8"/>
      <c r="R49" s="8"/>
    </row>
    <row r="50" spans="15:18" ht="19.5" customHeight="1" x14ac:dyDescent="0.25">
      <c r="O50" s="24" t="s">
        <v>162</v>
      </c>
      <c r="P50" s="24" t="s">
        <v>159</v>
      </c>
      <c r="Q50" s="24" t="s">
        <v>160</v>
      </c>
      <c r="R50" s="24" t="s">
        <v>161</v>
      </c>
    </row>
    <row r="51" spans="15:18" s="8" customFormat="1" ht="19.5" customHeight="1" x14ac:dyDescent="0.25">
      <c r="O51" s="25" t="s">
        <v>154</v>
      </c>
      <c r="P51" s="24">
        <v>12</v>
      </c>
      <c r="Q51" s="24">
        <v>14</v>
      </c>
      <c r="R51" s="24">
        <v>15</v>
      </c>
    </row>
    <row r="52" spans="15:18" s="8" customFormat="1" ht="19.5" customHeight="1" x14ac:dyDescent="0.25">
      <c r="O52" s="25" t="s">
        <v>155</v>
      </c>
      <c r="P52" s="24">
        <v>10</v>
      </c>
      <c r="Q52" s="24">
        <v>10</v>
      </c>
      <c r="R52" s="24">
        <v>10</v>
      </c>
    </row>
    <row r="53" spans="15:18" ht="19.5" customHeight="1" x14ac:dyDescent="0.25">
      <c r="O53" s="25" t="s">
        <v>156</v>
      </c>
      <c r="P53" s="24">
        <v>5</v>
      </c>
      <c r="Q53" s="24">
        <v>5</v>
      </c>
      <c r="R53" s="24">
        <v>5</v>
      </c>
    </row>
    <row r="54" spans="15:18" ht="19.5" customHeight="1" x14ac:dyDescent="0.25">
      <c r="O54" s="25" t="s">
        <v>157</v>
      </c>
      <c r="P54" s="24">
        <v>260</v>
      </c>
      <c r="Q54" s="24">
        <v>260</v>
      </c>
      <c r="R54" s="24">
        <v>260</v>
      </c>
    </row>
    <row r="55" spans="15:18" ht="19.5" customHeight="1" x14ac:dyDescent="0.25">
      <c r="O55" s="25" t="s">
        <v>158</v>
      </c>
      <c r="P55" s="24">
        <v>85</v>
      </c>
      <c r="Q55" s="24">
        <v>82</v>
      </c>
      <c r="R55" s="24">
        <v>81</v>
      </c>
    </row>
    <row r="57" spans="15:18" s="8" customFormat="1" ht="19.5" customHeight="1" x14ac:dyDescent="0.25"/>
    <row r="58" spans="15:18" s="8" customFormat="1" ht="19.5" customHeight="1" x14ac:dyDescent="0.25"/>
    <row r="59" spans="15:18" s="8" customFormat="1" ht="19.5" customHeight="1" x14ac:dyDescent="0.25"/>
    <row r="66" s="8" customFormat="1" ht="19.5" customHeight="1" x14ac:dyDescent="0.25"/>
    <row r="67" s="8" customFormat="1" ht="19.5" customHeight="1" x14ac:dyDescent="0.25"/>
    <row r="71" s="8" customFormat="1" ht="19.5" customHeight="1" x14ac:dyDescent="0.25"/>
    <row r="72" s="8" customFormat="1" ht="19.5" customHeight="1" x14ac:dyDescent="0.25"/>
    <row r="73" s="8" customFormat="1" ht="19.5" customHeight="1" x14ac:dyDescent="0.25"/>
    <row r="74" s="8" customFormat="1" ht="19.5" customHeight="1" x14ac:dyDescent="0.25"/>
    <row r="75" s="8" customFormat="1" ht="19.5" customHeight="1" x14ac:dyDescent="0.25"/>
    <row r="76" s="8" customFormat="1" ht="19.5" customHeight="1" x14ac:dyDescent="0.25"/>
    <row r="77" s="8" customFormat="1" ht="19.5" customHeight="1" x14ac:dyDescent="0.25"/>
    <row r="78" s="8" customFormat="1" ht="19.5" customHeight="1" x14ac:dyDescent="0.25"/>
    <row r="86" s="8" customFormat="1" ht="19.5" customHeight="1" x14ac:dyDescent="0.25"/>
    <row r="87" s="8" customFormat="1" ht="19.5" customHeight="1" x14ac:dyDescent="0.25"/>
    <row r="88" s="8" customFormat="1" ht="19.5" customHeight="1" x14ac:dyDescent="0.25"/>
    <row r="92" s="8" customFormat="1" ht="19.5" customHeight="1" x14ac:dyDescent="0.25"/>
    <row r="93" s="8" customFormat="1" ht="19.5" customHeight="1" x14ac:dyDescent="0.25"/>
    <row r="94" s="8" customFormat="1" ht="19.5" customHeight="1" x14ac:dyDescent="0.25"/>
    <row r="95" s="8" customFormat="1" ht="19.5" customHeight="1" x14ac:dyDescent="0.25"/>
    <row r="103" s="8" customFormat="1" ht="19.5" customHeight="1" x14ac:dyDescent="0.25"/>
    <row r="104" s="8" customFormat="1" ht="19.5" customHeight="1" x14ac:dyDescent="0.25"/>
    <row r="112" s="8" customFormat="1" ht="19.5" customHeight="1" x14ac:dyDescent="0.25"/>
    <row r="113" s="8" customFormat="1" ht="19.5" customHeight="1" x14ac:dyDescent="0.25"/>
    <row r="164" s="20" customFormat="1" ht="19.5" customHeight="1" x14ac:dyDescent="0.25"/>
    <row r="165" s="20" customFormat="1" ht="19.5" customHeight="1" x14ac:dyDescent="0.25"/>
    <row r="166" s="20" customFormat="1" ht="19.5" customHeight="1" x14ac:dyDescent="0.25"/>
    <row r="167" s="20" customFormat="1" ht="19.5" customHeight="1" x14ac:dyDescent="0.25"/>
    <row r="168" s="20" customFormat="1" ht="19.5" customHeight="1" x14ac:dyDescent="0.25"/>
    <row r="169" s="20" customFormat="1" ht="19.5" customHeight="1" x14ac:dyDescent="0.25"/>
    <row r="170" s="20" customFormat="1" ht="19.5" customHeight="1" x14ac:dyDescent="0.25"/>
    <row r="171" s="20" customFormat="1" ht="19.5" customHeight="1" x14ac:dyDescent="0.25"/>
    <row r="172" s="20" customFormat="1" ht="19.5" customHeight="1" x14ac:dyDescent="0.25"/>
    <row r="173" s="20" customFormat="1" ht="19.5" customHeight="1" x14ac:dyDescent="0.25"/>
    <row r="174" s="8" customFormat="1" ht="19.5" customHeight="1" x14ac:dyDescent="0.25"/>
    <row r="175" s="8" customFormat="1" ht="19.5" customHeight="1" x14ac:dyDescent="0.25"/>
    <row r="176" s="8" customFormat="1" ht="19.5" customHeight="1" x14ac:dyDescent="0.25"/>
    <row r="177" s="8" customFormat="1" ht="19.5" customHeight="1" x14ac:dyDescent="0.25"/>
    <row r="185" s="8" customFormat="1" ht="19.5" customHeight="1" x14ac:dyDescent="0.25"/>
    <row r="186" s="8" customFormat="1" ht="19.5" customHeight="1" x14ac:dyDescent="0.25"/>
    <row r="208" s="8" customFormat="1" ht="19.5" customHeight="1" x14ac:dyDescent="0.25"/>
    <row r="209" s="8" customFormat="1" ht="19.5" customHeight="1" x14ac:dyDescent="0.25"/>
    <row r="210" s="8" customFormat="1" ht="19.5" customHeight="1" x14ac:dyDescent="0.25"/>
    <row r="211" s="8" customFormat="1" ht="19.5" customHeight="1" x14ac:dyDescent="0.25"/>
    <row r="212" s="8" customFormat="1" ht="19.5" customHeight="1" x14ac:dyDescent="0.25"/>
    <row r="213" s="8" customFormat="1" ht="19.5" customHeight="1" x14ac:dyDescent="0.25"/>
    <row r="220" s="8" customFormat="1" ht="19.5" customHeight="1" x14ac:dyDescent="0.25"/>
    <row r="221" s="8" customFormat="1" ht="19.5" customHeight="1" x14ac:dyDescent="0.25"/>
    <row r="230" s="20" customFormat="1" ht="19.5" customHeight="1" x14ac:dyDescent="0.25"/>
    <row r="231" s="20" customFormat="1" ht="19.5" customHeight="1" x14ac:dyDescent="0.25"/>
    <row r="232" s="20" customFormat="1" ht="19.5" customHeight="1" x14ac:dyDescent="0.25"/>
    <row r="233" s="20" customFormat="1" ht="19.5" customHeight="1" x14ac:dyDescent="0.25"/>
    <row r="234" s="20" customFormat="1" ht="19.5" customHeight="1" x14ac:dyDescent="0.25"/>
    <row r="235" s="20" customFormat="1" ht="19.5" customHeight="1" x14ac:dyDescent="0.25"/>
    <row r="236" s="20" customFormat="1" ht="19.5" customHeight="1" x14ac:dyDescent="0.25"/>
    <row r="237" s="20" customFormat="1" ht="19.5" customHeight="1" x14ac:dyDescent="0.25"/>
    <row r="238" s="20" customFormat="1" ht="19.5" customHeight="1" x14ac:dyDescent="0.25"/>
    <row r="239" s="20" customFormat="1" ht="19.5" customHeight="1" x14ac:dyDescent="0.25"/>
    <row r="240" s="20" customFormat="1" ht="19.5" customHeight="1" x14ac:dyDescent="0.25"/>
    <row r="241" s="20" customFormat="1" ht="19.5" customHeight="1" x14ac:dyDescent="0.25"/>
    <row r="242" s="20" customFormat="1" ht="19.5" customHeight="1" x14ac:dyDescent="0.25"/>
    <row r="243" s="20" customFormat="1" ht="19.5" customHeight="1" x14ac:dyDescent="0.25"/>
    <row r="244" s="20" customFormat="1" ht="19.5" customHeight="1" x14ac:dyDescent="0.25"/>
    <row r="245" s="20" customFormat="1" ht="19.5" customHeight="1" x14ac:dyDescent="0.25"/>
    <row r="246" s="20" customFormat="1" ht="19.5" customHeight="1" x14ac:dyDescent="0.25"/>
    <row r="247" s="20" customFormat="1" ht="19.5" customHeight="1" x14ac:dyDescent="0.25"/>
    <row r="248" s="20" customFormat="1" ht="19.5" customHeight="1" x14ac:dyDescent="0.25"/>
    <row r="249" s="20" customFormat="1" ht="19.5" customHeight="1" x14ac:dyDescent="0.25"/>
    <row r="250" s="20" customFormat="1" ht="19.5" customHeight="1" x14ac:dyDescent="0.25"/>
    <row r="251" s="20" customFormat="1" ht="19.5" customHeight="1" x14ac:dyDescent="0.25"/>
    <row r="252" s="20" customFormat="1" ht="19.5" customHeight="1" x14ac:dyDescent="0.25"/>
    <row r="253" s="20" customFormat="1" ht="19.5" customHeight="1" x14ac:dyDescent="0.25"/>
    <row r="254" s="20" customFormat="1" ht="19.5" customHeight="1" x14ac:dyDescent="0.25"/>
    <row r="255" s="8" customFormat="1" ht="19.5" customHeight="1" x14ac:dyDescent="0.25"/>
    <row r="256" s="8" customFormat="1" ht="19.5" customHeight="1" x14ac:dyDescent="0.25"/>
    <row r="257" s="8" customFormat="1" ht="19.5" customHeight="1" x14ac:dyDescent="0.25"/>
    <row r="261" s="8" customFormat="1" ht="19.5" customHeight="1" x14ac:dyDescent="0.25"/>
    <row r="262" s="8" customFormat="1" ht="19.5" customHeight="1" x14ac:dyDescent="0.25"/>
    <row r="280" s="8" customFormat="1" ht="19.5" customHeight="1" x14ac:dyDescent="0.25"/>
    <row r="281" s="8" customFormat="1" ht="19.5" customHeight="1" x14ac:dyDescent="0.25"/>
    <row r="288" s="8" customFormat="1" ht="19.5" customHeight="1" x14ac:dyDescent="0.25"/>
    <row r="296" s="20" customFormat="1" ht="19.5" customHeight="1" x14ac:dyDescent="0.25"/>
    <row r="297" s="20" customFormat="1" ht="19.5" customHeight="1" x14ac:dyDescent="0.25"/>
    <row r="298" s="20" customFormat="1" ht="19.5" customHeight="1" x14ac:dyDescent="0.25"/>
    <row r="299" s="20" customFormat="1" ht="19.5" customHeight="1" x14ac:dyDescent="0.25"/>
    <row r="300" s="20" customFormat="1" ht="19.5" customHeight="1" x14ac:dyDescent="0.25"/>
    <row r="301" s="20" customFormat="1" ht="19.5" customHeight="1" x14ac:dyDescent="0.25"/>
    <row r="302" s="20" customFormat="1" ht="19.5" customHeight="1" x14ac:dyDescent="0.25"/>
    <row r="303" s="20" customFormat="1" ht="19.5" customHeight="1" x14ac:dyDescent="0.25"/>
    <row r="304" s="20" customFormat="1" ht="19.5" customHeight="1" x14ac:dyDescent="0.25"/>
    <row r="305" s="20" customFormat="1" ht="19.5" customHeight="1" x14ac:dyDescent="0.25"/>
    <row r="306" s="8" customFormat="1" ht="19.5" customHeight="1" x14ac:dyDescent="0.25"/>
    <row r="307" s="8" customFormat="1" ht="19.5" customHeight="1" x14ac:dyDescent="0.25"/>
    <row r="329" s="8" customFormat="1" ht="19.5" customHeight="1" x14ac:dyDescent="0.25"/>
    <row r="363" s="8" customFormat="1" ht="19.5" customHeight="1" x14ac:dyDescent="0.25"/>
    <row r="369" s="8" customFormat="1" ht="19.5" customHeight="1" x14ac:dyDescent="0.25"/>
    <row r="373" s="8" customFormat="1" ht="19.5" customHeight="1" x14ac:dyDescent="0.25"/>
    <row r="374" s="8" customFormat="1" ht="19.5" customHeight="1" x14ac:dyDescent="0.25"/>
    <row r="375" s="8" customFormat="1" ht="19.5" customHeight="1" x14ac:dyDescent="0.25"/>
    <row r="379" s="8" customFormat="1" ht="19.5" customHeight="1" x14ac:dyDescent="0.25"/>
    <row r="380" s="8" customFormat="1" ht="19.5" customHeight="1" x14ac:dyDescent="0.25"/>
    <row r="393" s="8" customFormat="1" ht="19.5" customHeight="1" x14ac:dyDescent="0.25"/>
    <row r="394" s="8" customFormat="1" ht="19.5" customHeight="1" x14ac:dyDescent="0.25"/>
    <row r="400" s="8" customFormat="1" ht="19.5" customHeight="1" x14ac:dyDescent="0.25"/>
    <row r="401" s="8" customFormat="1" ht="19.5" customHeight="1" x14ac:dyDescent="0.25"/>
    <row r="408" s="8" customFormat="1" ht="19.5" customHeight="1" x14ac:dyDescent="0.25"/>
    <row r="409" s="8" customFormat="1" ht="19.5" customHeight="1" x14ac:dyDescent="0.25"/>
    <row r="410" s="8" customFormat="1" ht="19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E24"/>
  <sheetViews>
    <sheetView workbookViewId="0">
      <selection activeCell="H23" sqref="H23"/>
    </sheetView>
  </sheetViews>
  <sheetFormatPr defaultRowHeight="15" x14ac:dyDescent="0.25"/>
  <cols>
    <col min="1" max="1" width="8.42578125" customWidth="1"/>
    <col min="2" max="2" width="35.7109375" customWidth="1"/>
    <col min="3" max="3" width="16.42578125" customWidth="1"/>
    <col min="4" max="4" width="16.5703125" customWidth="1"/>
    <col min="5" max="5" width="17.28515625" customWidth="1"/>
  </cols>
  <sheetData>
    <row r="1" spans="1:5" ht="15.75" customHeight="1" x14ac:dyDescent="0.25">
      <c r="A1" s="79" t="s">
        <v>80</v>
      </c>
      <c r="B1" s="79"/>
      <c r="C1" s="79"/>
      <c r="D1" s="79"/>
      <c r="E1" s="79"/>
    </row>
    <row r="2" spans="1:5" ht="12.75" customHeight="1" x14ac:dyDescent="0.25"/>
    <row r="3" spans="1:5" ht="15" customHeight="1" x14ac:dyDescent="0.25">
      <c r="A3" s="80" t="s">
        <v>81</v>
      </c>
      <c r="B3" s="80"/>
      <c r="C3" s="80"/>
      <c r="D3" s="80"/>
      <c r="E3" s="80"/>
    </row>
    <row r="4" spans="1:5" ht="20.25" customHeight="1" x14ac:dyDescent="0.25"/>
    <row r="5" spans="1:5" ht="22.5" x14ac:dyDescent="0.25">
      <c r="A5" s="60" t="s">
        <v>82</v>
      </c>
      <c r="B5" s="61" t="s">
        <v>19</v>
      </c>
      <c r="C5" s="61" t="s">
        <v>164</v>
      </c>
      <c r="D5" s="61" t="s">
        <v>75</v>
      </c>
      <c r="E5" s="61" t="s">
        <v>165</v>
      </c>
    </row>
    <row r="6" spans="1:5" x14ac:dyDescent="0.25">
      <c r="A6" s="51">
        <v>1</v>
      </c>
      <c r="B6" s="62">
        <v>2</v>
      </c>
      <c r="C6" s="62">
        <v>3</v>
      </c>
      <c r="D6" s="62">
        <v>4</v>
      </c>
      <c r="E6" s="62">
        <v>5</v>
      </c>
    </row>
    <row r="7" spans="1:5" x14ac:dyDescent="0.25">
      <c r="A7" s="63"/>
      <c r="B7" s="64" t="s">
        <v>20</v>
      </c>
      <c r="C7" s="65">
        <v>1856704</v>
      </c>
      <c r="D7" s="65">
        <v>9718.8700000000008</v>
      </c>
      <c r="E7" s="65">
        <v>1866422.87</v>
      </c>
    </row>
    <row r="8" spans="1:5" x14ac:dyDescent="0.25">
      <c r="A8" s="66" t="s">
        <v>21</v>
      </c>
      <c r="B8" s="64" t="s">
        <v>22</v>
      </c>
      <c r="C8" s="65">
        <v>1856704</v>
      </c>
      <c r="D8" s="65">
        <v>9718.8700000000008</v>
      </c>
      <c r="E8" s="65">
        <v>1866422.87</v>
      </c>
    </row>
    <row r="9" spans="1:5" ht="22.5" customHeight="1" x14ac:dyDescent="0.25">
      <c r="A9" s="67" t="s">
        <v>23</v>
      </c>
      <c r="B9" s="68" t="s">
        <v>24</v>
      </c>
      <c r="C9" s="56">
        <v>1654473</v>
      </c>
      <c r="D9" s="56">
        <v>-7729</v>
      </c>
      <c r="E9" s="56">
        <v>1646744</v>
      </c>
    </row>
    <row r="10" spans="1:5" ht="22.5" x14ac:dyDescent="0.25">
      <c r="A10" s="67" t="s">
        <v>25</v>
      </c>
      <c r="B10" s="68" t="s">
        <v>26</v>
      </c>
      <c r="C10" s="56">
        <v>1200</v>
      </c>
      <c r="D10" s="56">
        <v>300</v>
      </c>
      <c r="E10" s="56">
        <v>1500</v>
      </c>
    </row>
    <row r="11" spans="1:5" ht="33.75" x14ac:dyDescent="0.25">
      <c r="A11" s="67" t="s">
        <v>27</v>
      </c>
      <c r="B11" s="68" t="s">
        <v>83</v>
      </c>
      <c r="C11" s="56">
        <v>11446</v>
      </c>
      <c r="D11" s="56">
        <v>6736</v>
      </c>
      <c r="E11" s="56">
        <v>18182</v>
      </c>
    </row>
    <row r="12" spans="1:5" ht="24" customHeight="1" x14ac:dyDescent="0.25">
      <c r="A12" s="67" t="s">
        <v>28</v>
      </c>
      <c r="B12" s="68" t="s">
        <v>29</v>
      </c>
      <c r="C12" s="56">
        <v>189585</v>
      </c>
      <c r="D12" s="56">
        <v>10411.870000000001</v>
      </c>
      <c r="E12" s="56">
        <v>199996.87</v>
      </c>
    </row>
    <row r="13" spans="1:5" x14ac:dyDescent="0.25">
      <c r="A13" s="80"/>
      <c r="B13" s="80"/>
      <c r="C13" s="80"/>
      <c r="D13" s="80"/>
      <c r="E13" s="80"/>
    </row>
    <row r="14" spans="1:5" ht="19.5" customHeight="1" x14ac:dyDescent="0.25"/>
    <row r="15" spans="1:5" ht="22.5" x14ac:dyDescent="0.25">
      <c r="A15" s="60" t="s">
        <v>82</v>
      </c>
      <c r="B15" s="61" t="s">
        <v>30</v>
      </c>
      <c r="C15" s="61" t="s">
        <v>164</v>
      </c>
      <c r="D15" s="61" t="s">
        <v>75</v>
      </c>
      <c r="E15" s="61" t="s">
        <v>165</v>
      </c>
    </row>
    <row r="16" spans="1:5" x14ac:dyDescent="0.25">
      <c r="A16" s="51">
        <v>1</v>
      </c>
      <c r="B16" s="62">
        <v>2</v>
      </c>
      <c r="C16" s="62">
        <v>3</v>
      </c>
      <c r="D16" s="62">
        <v>4</v>
      </c>
      <c r="E16" s="62">
        <v>5</v>
      </c>
    </row>
    <row r="17" spans="1:5" x14ac:dyDescent="0.25">
      <c r="A17" s="63"/>
      <c r="B17" s="64" t="s">
        <v>31</v>
      </c>
      <c r="C17" s="65">
        <v>1865618</v>
      </c>
      <c r="D17" s="65">
        <v>9718.8700000000008</v>
      </c>
      <c r="E17" s="65">
        <v>1875336.87</v>
      </c>
    </row>
    <row r="18" spans="1:5" x14ac:dyDescent="0.25">
      <c r="A18" s="66" t="s">
        <v>32</v>
      </c>
      <c r="B18" s="64" t="s">
        <v>33</v>
      </c>
      <c r="C18" s="65">
        <v>1856663</v>
      </c>
      <c r="D18" s="65">
        <v>6815.98</v>
      </c>
      <c r="E18" s="65">
        <v>1863478.98</v>
      </c>
    </row>
    <row r="19" spans="1:5" x14ac:dyDescent="0.25">
      <c r="A19" s="67" t="s">
        <v>34</v>
      </c>
      <c r="B19" s="68" t="s">
        <v>35</v>
      </c>
      <c r="C19" s="56">
        <v>1593115</v>
      </c>
      <c r="D19" s="56">
        <v>32040</v>
      </c>
      <c r="E19" s="56">
        <v>1625155</v>
      </c>
    </row>
    <row r="20" spans="1:5" x14ac:dyDescent="0.25">
      <c r="A20" s="67" t="s">
        <v>36</v>
      </c>
      <c r="B20" s="68" t="s">
        <v>37</v>
      </c>
      <c r="C20" s="56">
        <v>262883</v>
      </c>
      <c r="D20" s="56">
        <v>-25224.02</v>
      </c>
      <c r="E20" s="56">
        <v>237658.98</v>
      </c>
    </row>
    <row r="21" spans="1:5" x14ac:dyDescent="0.25">
      <c r="A21" s="67" t="s">
        <v>38</v>
      </c>
      <c r="B21" s="68" t="s">
        <v>39</v>
      </c>
      <c r="C21" s="56">
        <v>2</v>
      </c>
      <c r="D21" s="56">
        <v>0</v>
      </c>
      <c r="E21" s="56">
        <v>2</v>
      </c>
    </row>
    <row r="22" spans="1:5" ht="22.5" x14ac:dyDescent="0.25">
      <c r="A22" s="67" t="s">
        <v>40</v>
      </c>
      <c r="B22" s="68" t="s">
        <v>84</v>
      </c>
      <c r="C22" s="56">
        <v>663</v>
      </c>
      <c r="D22" s="56">
        <v>0</v>
      </c>
      <c r="E22" s="56">
        <v>663</v>
      </c>
    </row>
    <row r="23" spans="1:5" ht="21.75" customHeight="1" x14ac:dyDescent="0.25">
      <c r="A23" s="66" t="s">
        <v>41</v>
      </c>
      <c r="B23" s="64" t="s">
        <v>42</v>
      </c>
      <c r="C23" s="65">
        <v>8955</v>
      </c>
      <c r="D23" s="65">
        <v>2902.89</v>
      </c>
      <c r="E23" s="65">
        <v>11857.89</v>
      </c>
    </row>
    <row r="24" spans="1:5" ht="22.5" x14ac:dyDescent="0.25">
      <c r="A24" s="67" t="s">
        <v>43</v>
      </c>
      <c r="B24" s="68" t="s">
        <v>44</v>
      </c>
      <c r="C24" s="56">
        <v>8955</v>
      </c>
      <c r="D24" s="56">
        <v>2902.89</v>
      </c>
      <c r="E24" s="56">
        <v>11857.89</v>
      </c>
    </row>
  </sheetData>
  <mergeCells count="3">
    <mergeCell ref="A1:E1"/>
    <mergeCell ref="A3:E3"/>
    <mergeCell ref="A13:E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E30"/>
  <sheetViews>
    <sheetView workbookViewId="0">
      <selection activeCell="L13" sqref="L13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</cols>
  <sheetData>
    <row r="1" spans="1:5" ht="12.75" customHeight="1" x14ac:dyDescent="0.25">
      <c r="A1" s="80" t="s">
        <v>85</v>
      </c>
      <c r="B1" s="80"/>
      <c r="C1" s="80"/>
      <c r="D1" s="80"/>
      <c r="E1" s="80"/>
    </row>
    <row r="2" spans="1:5" ht="11.25" customHeight="1" x14ac:dyDescent="0.25"/>
    <row r="3" spans="1:5" ht="27.75" customHeight="1" x14ac:dyDescent="0.25">
      <c r="A3" s="69" t="s">
        <v>86</v>
      </c>
      <c r="B3" s="61" t="s">
        <v>45</v>
      </c>
      <c r="C3" s="61" t="s">
        <v>164</v>
      </c>
      <c r="D3" s="61" t="s">
        <v>87</v>
      </c>
      <c r="E3" s="61" t="s">
        <v>165</v>
      </c>
    </row>
    <row r="4" spans="1:5" ht="12.75" customHeight="1" x14ac:dyDescent="0.25">
      <c r="A4" s="51">
        <v>1</v>
      </c>
      <c r="B4" s="62">
        <v>2</v>
      </c>
      <c r="C4" s="62">
        <v>3</v>
      </c>
      <c r="D4" s="62">
        <v>4</v>
      </c>
      <c r="E4" s="62">
        <v>5</v>
      </c>
    </row>
    <row r="5" spans="1:5" ht="18" customHeight="1" x14ac:dyDescent="0.25">
      <c r="A5" s="63"/>
      <c r="B5" s="64" t="s">
        <v>20</v>
      </c>
      <c r="C5" s="65">
        <v>1856704</v>
      </c>
      <c r="D5" s="65">
        <v>9718.8700000000008</v>
      </c>
      <c r="E5" s="65">
        <v>1866422.87</v>
      </c>
    </row>
    <row r="6" spans="1:5" ht="18" customHeight="1" x14ac:dyDescent="0.25">
      <c r="A6" s="66" t="s">
        <v>88</v>
      </c>
      <c r="B6" s="64" t="s">
        <v>89</v>
      </c>
      <c r="C6" s="65">
        <v>62710</v>
      </c>
      <c r="D6" s="65">
        <v>10875.87</v>
      </c>
      <c r="E6" s="65">
        <v>73585.87</v>
      </c>
    </row>
    <row r="7" spans="1:5" ht="18" customHeight="1" x14ac:dyDescent="0.25">
      <c r="A7" s="67" t="s">
        <v>90</v>
      </c>
      <c r="B7" s="68" t="s">
        <v>89</v>
      </c>
      <c r="C7" s="56">
        <v>62710</v>
      </c>
      <c r="D7" s="56">
        <v>10875.87</v>
      </c>
      <c r="E7" s="56">
        <v>73585.87</v>
      </c>
    </row>
    <row r="8" spans="1:5" ht="18" customHeight="1" x14ac:dyDescent="0.25">
      <c r="A8" s="66" t="s">
        <v>32</v>
      </c>
      <c r="B8" s="64" t="s">
        <v>91</v>
      </c>
      <c r="C8" s="65">
        <v>11446</v>
      </c>
      <c r="D8" s="65">
        <v>3341</v>
      </c>
      <c r="E8" s="65">
        <v>14787</v>
      </c>
    </row>
    <row r="9" spans="1:5" ht="18" customHeight="1" x14ac:dyDescent="0.25">
      <c r="A9" s="67" t="s">
        <v>34</v>
      </c>
      <c r="B9" s="68" t="s">
        <v>91</v>
      </c>
      <c r="C9" s="56">
        <v>11446</v>
      </c>
      <c r="D9" s="56">
        <v>3341</v>
      </c>
      <c r="E9" s="56">
        <v>14787</v>
      </c>
    </row>
    <row r="10" spans="1:5" ht="18" customHeight="1" x14ac:dyDescent="0.25">
      <c r="A10" s="66" t="s">
        <v>41</v>
      </c>
      <c r="B10" s="64" t="s">
        <v>92</v>
      </c>
      <c r="C10" s="65">
        <v>125748</v>
      </c>
      <c r="D10" s="65">
        <v>-164</v>
      </c>
      <c r="E10" s="65">
        <v>125584</v>
      </c>
    </row>
    <row r="11" spans="1:5" ht="18" customHeight="1" x14ac:dyDescent="0.25">
      <c r="A11" s="67" t="s">
        <v>166</v>
      </c>
      <c r="B11" s="68" t="s">
        <v>167</v>
      </c>
      <c r="C11" s="56">
        <v>125748</v>
      </c>
      <c r="D11" s="56">
        <v>-164</v>
      </c>
      <c r="E11" s="56">
        <v>125584</v>
      </c>
    </row>
    <row r="12" spans="1:5" ht="18" customHeight="1" x14ac:dyDescent="0.25">
      <c r="A12" s="66" t="s">
        <v>93</v>
      </c>
      <c r="B12" s="64" t="s">
        <v>94</v>
      </c>
      <c r="C12" s="65">
        <v>1656800</v>
      </c>
      <c r="D12" s="65">
        <v>-4334</v>
      </c>
      <c r="E12" s="65">
        <v>1652466</v>
      </c>
    </row>
    <row r="13" spans="1:5" ht="18" customHeight="1" x14ac:dyDescent="0.25">
      <c r="A13" s="67" t="s">
        <v>168</v>
      </c>
      <c r="B13" s="68" t="s">
        <v>169</v>
      </c>
      <c r="C13" s="56">
        <v>1554365</v>
      </c>
      <c r="D13" s="56">
        <v>29226</v>
      </c>
      <c r="E13" s="56">
        <v>1583591</v>
      </c>
    </row>
    <row r="14" spans="1:5" ht="18" customHeight="1" x14ac:dyDescent="0.25">
      <c r="A14" s="67" t="s">
        <v>170</v>
      </c>
      <c r="B14" s="68" t="s">
        <v>171</v>
      </c>
      <c r="C14" s="56">
        <v>100376</v>
      </c>
      <c r="D14" s="56">
        <v>-33560</v>
      </c>
      <c r="E14" s="56">
        <v>66816</v>
      </c>
    </row>
    <row r="15" spans="1:5" ht="20.25" customHeight="1" x14ac:dyDescent="0.25">
      <c r="A15" s="67" t="s">
        <v>181</v>
      </c>
      <c r="B15" s="68" t="s">
        <v>171</v>
      </c>
      <c r="C15" s="56">
        <v>100376</v>
      </c>
      <c r="D15" s="56">
        <v>-33560</v>
      </c>
      <c r="E15" s="56">
        <v>66816</v>
      </c>
    </row>
    <row r="16" spans="1:5" ht="27.75" customHeight="1" x14ac:dyDescent="0.25">
      <c r="A16" s="67" t="s">
        <v>95</v>
      </c>
      <c r="B16" s="68" t="s">
        <v>172</v>
      </c>
      <c r="C16" s="56">
        <v>2059</v>
      </c>
      <c r="D16" s="56">
        <v>0</v>
      </c>
      <c r="E16" s="56">
        <v>2059</v>
      </c>
    </row>
    <row r="17" spans="1:5" ht="24.75" customHeight="1" x14ac:dyDescent="0.25">
      <c r="A17" s="69" t="s">
        <v>86</v>
      </c>
      <c r="B17" s="61" t="s">
        <v>45</v>
      </c>
      <c r="C17" s="61" t="s">
        <v>164</v>
      </c>
      <c r="D17" s="61" t="s">
        <v>87</v>
      </c>
      <c r="E17" s="61" t="s">
        <v>165</v>
      </c>
    </row>
    <row r="18" spans="1:5" ht="18" customHeight="1" x14ac:dyDescent="0.25">
      <c r="A18" s="51">
        <v>1</v>
      </c>
      <c r="B18" s="62">
        <v>2</v>
      </c>
      <c r="C18" s="62">
        <v>3</v>
      </c>
      <c r="D18" s="62">
        <v>4</v>
      </c>
      <c r="E18" s="62">
        <v>5</v>
      </c>
    </row>
    <row r="19" spans="1:5" ht="18" customHeight="1" x14ac:dyDescent="0.25">
      <c r="A19" s="63"/>
      <c r="B19" s="64" t="s">
        <v>31</v>
      </c>
      <c r="C19" s="65">
        <v>1865618</v>
      </c>
      <c r="D19" s="65">
        <v>9718.8700000000008</v>
      </c>
      <c r="E19" s="65">
        <v>1875336.87</v>
      </c>
    </row>
    <row r="20" spans="1:5" ht="18" customHeight="1" x14ac:dyDescent="0.25">
      <c r="A20" s="66" t="s">
        <v>88</v>
      </c>
      <c r="B20" s="64" t="s">
        <v>89</v>
      </c>
      <c r="C20" s="65">
        <v>62710</v>
      </c>
      <c r="D20" s="65">
        <v>10875.87</v>
      </c>
      <c r="E20" s="65">
        <v>73585.87</v>
      </c>
    </row>
    <row r="21" spans="1:5" ht="18" customHeight="1" x14ac:dyDescent="0.25">
      <c r="A21" s="67" t="s">
        <v>90</v>
      </c>
      <c r="B21" s="68" t="s">
        <v>89</v>
      </c>
      <c r="C21" s="56">
        <v>62710</v>
      </c>
      <c r="D21" s="56">
        <v>10875.87</v>
      </c>
      <c r="E21" s="56">
        <v>73585.87</v>
      </c>
    </row>
    <row r="22" spans="1:5" ht="18" customHeight="1" x14ac:dyDescent="0.25">
      <c r="A22" s="66" t="s">
        <v>32</v>
      </c>
      <c r="B22" s="64" t="s">
        <v>91</v>
      </c>
      <c r="C22" s="65">
        <v>19760</v>
      </c>
      <c r="D22" s="65">
        <v>3341</v>
      </c>
      <c r="E22" s="65">
        <v>23101</v>
      </c>
    </row>
    <row r="23" spans="1:5" ht="18" customHeight="1" x14ac:dyDescent="0.25">
      <c r="A23" s="67" t="s">
        <v>34</v>
      </c>
      <c r="B23" s="68" t="s">
        <v>91</v>
      </c>
      <c r="C23" s="56">
        <v>19760</v>
      </c>
      <c r="D23" s="56">
        <v>3341</v>
      </c>
      <c r="E23" s="56">
        <v>23101</v>
      </c>
    </row>
    <row r="24" spans="1:5" ht="18" customHeight="1" x14ac:dyDescent="0.25">
      <c r="A24" s="66" t="s">
        <v>41</v>
      </c>
      <c r="B24" s="64" t="s">
        <v>92</v>
      </c>
      <c r="C24" s="65">
        <v>125748</v>
      </c>
      <c r="D24" s="65">
        <v>-164</v>
      </c>
      <c r="E24" s="65">
        <v>125584</v>
      </c>
    </row>
    <row r="25" spans="1:5" ht="18" customHeight="1" x14ac:dyDescent="0.25">
      <c r="A25" s="67" t="s">
        <v>166</v>
      </c>
      <c r="B25" s="68" t="s">
        <v>167</v>
      </c>
      <c r="C25" s="56">
        <v>125748</v>
      </c>
      <c r="D25" s="56">
        <v>-164</v>
      </c>
      <c r="E25" s="56">
        <v>125584</v>
      </c>
    </row>
    <row r="26" spans="1:5" ht="18" customHeight="1" x14ac:dyDescent="0.25">
      <c r="A26" s="66" t="s">
        <v>93</v>
      </c>
      <c r="B26" s="64" t="s">
        <v>94</v>
      </c>
      <c r="C26" s="65">
        <v>1657400</v>
      </c>
      <c r="D26" s="65">
        <v>-4334</v>
      </c>
      <c r="E26" s="65">
        <v>1653066</v>
      </c>
    </row>
    <row r="27" spans="1:5" ht="18" customHeight="1" x14ac:dyDescent="0.25">
      <c r="A27" s="67" t="s">
        <v>168</v>
      </c>
      <c r="B27" s="68" t="s">
        <v>169</v>
      </c>
      <c r="C27" s="56">
        <v>1554965</v>
      </c>
      <c r="D27" s="56">
        <v>29226</v>
      </c>
      <c r="E27" s="56">
        <v>1584191</v>
      </c>
    </row>
    <row r="28" spans="1:5" ht="21" customHeight="1" x14ac:dyDescent="0.25">
      <c r="A28" s="67" t="s">
        <v>170</v>
      </c>
      <c r="B28" s="68" t="s">
        <v>171</v>
      </c>
      <c r="C28" s="56">
        <v>100376</v>
      </c>
      <c r="D28" s="56">
        <v>-33560</v>
      </c>
      <c r="E28" s="56">
        <v>66816</v>
      </c>
    </row>
    <row r="29" spans="1:5" x14ac:dyDescent="0.25">
      <c r="A29" s="67" t="s">
        <v>181</v>
      </c>
      <c r="B29" s="68" t="s">
        <v>171</v>
      </c>
      <c r="C29" s="56">
        <v>100376</v>
      </c>
      <c r="D29" s="56">
        <v>-33560</v>
      </c>
      <c r="E29" s="56">
        <v>66816</v>
      </c>
    </row>
    <row r="30" spans="1:5" ht="22.5" x14ac:dyDescent="0.25">
      <c r="A30" s="67" t="s">
        <v>95</v>
      </c>
      <c r="B30" s="68" t="s">
        <v>172</v>
      </c>
      <c r="C30" s="56">
        <v>2059</v>
      </c>
      <c r="D30" s="56">
        <v>0</v>
      </c>
      <c r="E30" s="56">
        <v>2059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E10"/>
  <sheetViews>
    <sheetView workbookViewId="0">
      <selection activeCell="B17" sqref="B17"/>
    </sheetView>
  </sheetViews>
  <sheetFormatPr defaultRowHeight="15" x14ac:dyDescent="0.25"/>
  <cols>
    <col min="1" max="1" width="6.85546875" customWidth="1"/>
    <col min="2" max="2" width="39" customWidth="1"/>
    <col min="3" max="3" width="16.28515625" customWidth="1"/>
    <col min="4" max="5" width="16.140625" customWidth="1"/>
  </cols>
  <sheetData>
    <row r="1" spans="1:5" ht="15.75" customHeight="1" x14ac:dyDescent="0.25">
      <c r="A1" s="81" t="s">
        <v>96</v>
      </c>
      <c r="B1" s="81"/>
      <c r="C1" s="81"/>
      <c r="D1" s="81"/>
      <c r="E1" s="81"/>
    </row>
    <row r="2" spans="1:5" ht="13.5" customHeight="1" x14ac:dyDescent="0.25"/>
    <row r="3" spans="1:5" ht="33.75" x14ac:dyDescent="0.25">
      <c r="A3" s="60" t="s">
        <v>97</v>
      </c>
      <c r="B3" s="70" t="s">
        <v>45</v>
      </c>
      <c r="C3" s="61" t="s">
        <v>164</v>
      </c>
      <c r="D3" s="61" t="s">
        <v>75</v>
      </c>
      <c r="E3" s="61" t="s">
        <v>165</v>
      </c>
    </row>
    <row r="4" spans="1:5" x14ac:dyDescent="0.25">
      <c r="A4" s="51">
        <v>1</v>
      </c>
      <c r="B4" s="62">
        <v>2</v>
      </c>
      <c r="C4" s="62">
        <v>3</v>
      </c>
      <c r="D4" s="62">
        <v>4</v>
      </c>
      <c r="E4" s="62">
        <v>5</v>
      </c>
    </row>
    <row r="5" spans="1:5" x14ac:dyDescent="0.25">
      <c r="A5" s="63"/>
      <c r="B5" s="71" t="s">
        <v>31</v>
      </c>
      <c r="C5" s="65">
        <v>1865618</v>
      </c>
      <c r="D5" s="65">
        <v>9718.8700000000008</v>
      </c>
      <c r="E5" s="65">
        <v>1875336.87</v>
      </c>
    </row>
    <row r="6" spans="1:5" x14ac:dyDescent="0.25">
      <c r="A6" s="66" t="s">
        <v>98</v>
      </c>
      <c r="B6" s="64" t="s">
        <v>99</v>
      </c>
      <c r="C6" s="65">
        <v>1865618</v>
      </c>
      <c r="D6" s="65">
        <v>9718.8700000000008</v>
      </c>
      <c r="E6" s="65">
        <v>1875336.87</v>
      </c>
    </row>
    <row r="7" spans="1:5" x14ac:dyDescent="0.25">
      <c r="A7" s="72" t="s">
        <v>100</v>
      </c>
      <c r="B7" s="73" t="s">
        <v>101</v>
      </c>
      <c r="C7" s="74">
        <v>62087</v>
      </c>
      <c r="D7" s="74">
        <v>0</v>
      </c>
      <c r="E7" s="74">
        <v>62087</v>
      </c>
    </row>
    <row r="8" spans="1:5" x14ac:dyDescent="0.25">
      <c r="A8" s="72" t="s">
        <v>102</v>
      </c>
      <c r="B8" s="73" t="s">
        <v>103</v>
      </c>
      <c r="C8" s="74">
        <v>1803331</v>
      </c>
      <c r="D8" s="74">
        <v>4843</v>
      </c>
      <c r="E8" s="74">
        <v>1808174</v>
      </c>
    </row>
    <row r="9" spans="1:5" x14ac:dyDescent="0.25">
      <c r="A9" s="72" t="s">
        <v>104</v>
      </c>
      <c r="B9" s="73" t="s">
        <v>105</v>
      </c>
      <c r="C9" s="74">
        <v>0</v>
      </c>
      <c r="D9" s="74">
        <v>4875.87</v>
      </c>
      <c r="E9" s="74">
        <v>4875.87</v>
      </c>
    </row>
    <row r="10" spans="1:5" x14ac:dyDescent="0.25">
      <c r="A10" s="72" t="s">
        <v>106</v>
      </c>
      <c r="B10" s="73" t="s">
        <v>107</v>
      </c>
      <c r="C10" s="74">
        <v>200</v>
      </c>
      <c r="D10" s="74">
        <v>0</v>
      </c>
      <c r="E10" s="74">
        <v>200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E29"/>
  <sheetViews>
    <sheetView workbookViewId="0">
      <selection activeCell="G10" sqref="G10"/>
    </sheetView>
  </sheetViews>
  <sheetFormatPr defaultRowHeight="15" x14ac:dyDescent="0.25"/>
  <cols>
    <col min="1" max="1" width="8.42578125" customWidth="1"/>
    <col min="2" max="2" width="35.5703125" customWidth="1"/>
    <col min="3" max="4" width="16.5703125" customWidth="1"/>
    <col min="5" max="5" width="17.28515625" customWidth="1"/>
  </cols>
  <sheetData>
    <row r="1" spans="1:5" ht="15.75" customHeight="1" x14ac:dyDescent="0.25">
      <c r="A1" s="79" t="s">
        <v>108</v>
      </c>
      <c r="B1" s="79"/>
      <c r="C1" s="79"/>
      <c r="D1" s="79"/>
      <c r="E1" s="79"/>
    </row>
    <row r="2" spans="1:5" ht="19.5" customHeight="1" x14ac:dyDescent="0.25"/>
    <row r="3" spans="1:5" ht="22.5" customHeight="1" x14ac:dyDescent="0.25">
      <c r="A3" s="82" t="s">
        <v>109</v>
      </c>
      <c r="B3" s="82"/>
      <c r="C3" s="82"/>
      <c r="D3" s="82"/>
      <c r="E3" s="82"/>
    </row>
    <row r="5" spans="1:5" ht="22.5" x14ac:dyDescent="0.25">
      <c r="A5" s="29" t="s">
        <v>82</v>
      </c>
      <c r="B5" s="39" t="s">
        <v>45</v>
      </c>
      <c r="C5" s="30" t="s">
        <v>164</v>
      </c>
      <c r="D5" s="30" t="s">
        <v>75</v>
      </c>
      <c r="E5" s="30" t="s">
        <v>165</v>
      </c>
    </row>
    <row r="6" spans="1:5" x14ac:dyDescent="0.25">
      <c r="A6" s="26">
        <v>1</v>
      </c>
      <c r="B6" s="31">
        <v>2</v>
      </c>
      <c r="C6" s="31">
        <v>3</v>
      </c>
      <c r="D6" s="31">
        <v>4</v>
      </c>
      <c r="E6" s="31">
        <v>5</v>
      </c>
    </row>
    <row r="7" spans="1:5" x14ac:dyDescent="0.25">
      <c r="A7" s="32"/>
      <c r="B7" s="40"/>
      <c r="C7" s="34"/>
      <c r="D7" s="34"/>
      <c r="E7" s="34"/>
    </row>
    <row r="8" spans="1:5" x14ac:dyDescent="0.25">
      <c r="A8" s="27"/>
      <c r="B8" s="43"/>
      <c r="C8" s="28"/>
      <c r="D8" s="28"/>
      <c r="E8" s="28"/>
    </row>
    <row r="12" spans="1:5" ht="18" customHeight="1" x14ac:dyDescent="0.25"/>
    <row r="19" ht="20.25" customHeight="1" x14ac:dyDescent="0.25"/>
    <row r="27" ht="21" customHeight="1" x14ac:dyDescent="0.25"/>
    <row r="29" ht="18" customHeight="1" x14ac:dyDescent="0.25"/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E7"/>
  <sheetViews>
    <sheetView workbookViewId="0">
      <selection activeCell="C14" sqref="C14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</cols>
  <sheetData>
    <row r="1" spans="1:5" ht="15.75" customHeight="1" x14ac:dyDescent="0.25">
      <c r="A1" s="80" t="s">
        <v>110</v>
      </c>
      <c r="B1" s="80"/>
      <c r="C1" s="80"/>
      <c r="D1" s="80"/>
      <c r="E1" s="80"/>
    </row>
    <row r="2" spans="1:5" ht="12.75" customHeight="1" x14ac:dyDescent="0.25"/>
    <row r="3" spans="1:5" ht="25.5" customHeight="1" x14ac:dyDescent="0.25">
      <c r="A3" s="38" t="s">
        <v>86</v>
      </c>
      <c r="B3" s="30" t="s">
        <v>45</v>
      </c>
      <c r="C3" s="30" t="s">
        <v>164</v>
      </c>
      <c r="D3" s="30" t="s">
        <v>87</v>
      </c>
      <c r="E3" s="30" t="s">
        <v>165</v>
      </c>
    </row>
    <row r="4" spans="1:5" ht="7.5" customHeight="1" x14ac:dyDescent="0.25">
      <c r="A4" s="26">
        <v>1</v>
      </c>
      <c r="B4" s="31">
        <v>2</v>
      </c>
      <c r="C4" s="31">
        <v>3</v>
      </c>
      <c r="D4" s="31">
        <v>4</v>
      </c>
      <c r="E4" s="31">
        <v>5</v>
      </c>
    </row>
    <row r="5" spans="1:5" x14ac:dyDescent="0.25">
      <c r="A5" s="32"/>
      <c r="B5" s="33" t="s">
        <v>46</v>
      </c>
      <c r="C5" s="34"/>
      <c r="D5" s="34"/>
      <c r="E5" s="34"/>
    </row>
    <row r="6" spans="1:5" ht="18" customHeight="1" x14ac:dyDescent="0.25">
      <c r="A6" s="32"/>
      <c r="B6" s="40"/>
      <c r="C6" s="34"/>
      <c r="D6" s="34"/>
      <c r="E6" s="34"/>
    </row>
    <row r="7" spans="1:5" ht="18" customHeight="1" x14ac:dyDescent="0.25">
      <c r="A7" s="27"/>
      <c r="B7" s="43"/>
      <c r="C7" s="28"/>
      <c r="D7" s="28"/>
      <c r="E7" s="2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H11"/>
  <sheetViews>
    <sheetView workbookViewId="0">
      <selection activeCell="M10" sqref="M10"/>
    </sheetView>
  </sheetViews>
  <sheetFormatPr defaultRowHeight="15" x14ac:dyDescent="0.25"/>
  <cols>
    <col min="1" max="1" width="5.28515625" customWidth="1"/>
    <col min="2" max="2" width="4.42578125" customWidth="1"/>
    <col min="3" max="3" width="26" customWidth="1"/>
    <col min="4" max="4" width="15.28515625" customWidth="1"/>
    <col min="5" max="5" width="14.85546875" customWidth="1"/>
    <col min="6" max="6" width="15.140625" customWidth="1"/>
    <col min="7" max="8" width="6.7109375" customWidth="1"/>
  </cols>
  <sheetData>
    <row r="1" spans="1:8" ht="15.75" customHeight="1" x14ac:dyDescent="0.25">
      <c r="A1" s="83" t="s">
        <v>79</v>
      </c>
      <c r="B1" s="83"/>
      <c r="C1" s="83"/>
      <c r="D1" s="83"/>
      <c r="E1" s="83"/>
      <c r="F1" s="83"/>
      <c r="G1" s="83"/>
      <c r="H1" s="83"/>
    </row>
    <row r="2" spans="1:8" ht="15" customHeight="1" x14ac:dyDescent="0.25"/>
    <row r="3" spans="1:8" ht="31.5" customHeight="1" x14ac:dyDescent="0.25">
      <c r="A3" s="29" t="s">
        <v>111</v>
      </c>
      <c r="B3" s="39" t="s">
        <v>112</v>
      </c>
      <c r="C3" s="39" t="s">
        <v>45</v>
      </c>
      <c r="D3" s="30" t="s">
        <v>164</v>
      </c>
      <c r="E3" s="30" t="s">
        <v>87</v>
      </c>
      <c r="F3" s="30" t="s">
        <v>165</v>
      </c>
      <c r="G3" s="30" t="s">
        <v>113</v>
      </c>
      <c r="H3" s="30" t="s">
        <v>114</v>
      </c>
    </row>
    <row r="4" spans="1:8" ht="31.5" customHeight="1" x14ac:dyDescent="0.25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</row>
    <row r="5" spans="1:8" ht="21.75" customHeight="1" x14ac:dyDescent="0.25">
      <c r="A5" s="35" t="s">
        <v>115</v>
      </c>
      <c r="B5" s="46"/>
      <c r="C5" s="33" t="s">
        <v>70</v>
      </c>
      <c r="D5" s="34">
        <v>8914</v>
      </c>
      <c r="E5" s="34">
        <v>0</v>
      </c>
      <c r="F5" s="34">
        <v>8914</v>
      </c>
      <c r="G5" s="34">
        <v>100</v>
      </c>
      <c r="H5" s="34">
        <v>0</v>
      </c>
    </row>
    <row r="6" spans="1:8" ht="21.75" customHeight="1" x14ac:dyDescent="0.25">
      <c r="A6" s="36" t="s">
        <v>116</v>
      </c>
      <c r="B6" s="46"/>
      <c r="C6" s="37" t="s">
        <v>71</v>
      </c>
      <c r="D6" s="28">
        <v>8914</v>
      </c>
      <c r="E6" s="28">
        <v>0</v>
      </c>
      <c r="F6" s="28">
        <v>8914</v>
      </c>
      <c r="G6" s="28">
        <v>100</v>
      </c>
      <c r="H6" s="28">
        <v>0</v>
      </c>
    </row>
    <row r="7" spans="1:8" ht="25.5" customHeight="1" x14ac:dyDescent="0.25">
      <c r="A7" s="47"/>
      <c r="B7" s="41" t="s">
        <v>34</v>
      </c>
      <c r="C7" s="41" t="s">
        <v>173</v>
      </c>
      <c r="D7" s="42">
        <v>8314</v>
      </c>
      <c r="E7" s="42">
        <v>0</v>
      </c>
      <c r="F7" s="42">
        <v>8314</v>
      </c>
      <c r="G7" s="42">
        <v>100</v>
      </c>
      <c r="H7" s="42">
        <v>0</v>
      </c>
    </row>
    <row r="8" spans="1:8" ht="25.5" customHeight="1" x14ac:dyDescent="0.25">
      <c r="A8" s="47"/>
      <c r="B8" s="41" t="s">
        <v>168</v>
      </c>
      <c r="C8" s="41" t="s">
        <v>174</v>
      </c>
      <c r="D8" s="42">
        <v>600</v>
      </c>
      <c r="E8" s="42">
        <v>0</v>
      </c>
      <c r="F8" s="42">
        <v>600</v>
      </c>
      <c r="G8" s="42">
        <v>100</v>
      </c>
      <c r="H8" s="42">
        <v>0</v>
      </c>
    </row>
    <row r="9" spans="1:8" ht="25.5" customHeight="1" x14ac:dyDescent="0.25"/>
    <row r="10" spans="1:8" ht="16.5" customHeight="1" x14ac:dyDescent="0.25"/>
    <row r="11" spans="1:8" ht="33.75" customHeight="1" x14ac:dyDescent="0.25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1178-9AC1-49D1-837B-8D809C29057C}">
  <sheetPr>
    <tabColor theme="7" tint="0.79998168889431442"/>
  </sheetPr>
  <dimension ref="A1:E7"/>
  <sheetViews>
    <sheetView workbookViewId="0">
      <selection activeCell="C15" sqref="C15"/>
    </sheetView>
  </sheetViews>
  <sheetFormatPr defaultRowHeight="15" x14ac:dyDescent="0.25"/>
  <cols>
    <col min="1" max="1" width="20" customWidth="1"/>
    <col min="2" max="2" width="34.5703125" customWidth="1"/>
    <col min="3" max="5" width="13.28515625" customWidth="1"/>
  </cols>
  <sheetData>
    <row r="1" spans="1:5" x14ac:dyDescent="0.25">
      <c r="A1" s="83" t="s">
        <v>117</v>
      </c>
      <c r="B1" s="83"/>
      <c r="C1" s="83"/>
      <c r="D1" s="83"/>
      <c r="E1" s="83"/>
    </row>
    <row r="3" spans="1:5" x14ac:dyDescent="0.25">
      <c r="A3" s="81" t="s">
        <v>182</v>
      </c>
      <c r="B3" s="81"/>
      <c r="C3" s="81"/>
      <c r="D3" s="81"/>
      <c r="E3" s="81"/>
    </row>
    <row r="5" spans="1:5" ht="22.5" x14ac:dyDescent="0.25">
      <c r="A5" s="29" t="s">
        <v>47</v>
      </c>
      <c r="B5" s="39" t="s">
        <v>45</v>
      </c>
      <c r="C5" s="30" t="s">
        <v>164</v>
      </c>
      <c r="D5" s="30" t="s">
        <v>87</v>
      </c>
      <c r="E5" s="30" t="s">
        <v>165</v>
      </c>
    </row>
    <row r="6" spans="1:5" x14ac:dyDescent="0.25">
      <c r="A6" s="26">
        <v>1</v>
      </c>
      <c r="B6" s="31">
        <v>2</v>
      </c>
      <c r="C6" s="31">
        <v>3</v>
      </c>
      <c r="D6" s="31">
        <v>4</v>
      </c>
      <c r="E6" s="31">
        <v>5</v>
      </c>
    </row>
    <row r="7" spans="1:5" x14ac:dyDescent="0.25">
      <c r="A7" s="32"/>
      <c r="B7" s="48" t="s">
        <v>183</v>
      </c>
      <c r="C7" s="34">
        <v>1875336.87</v>
      </c>
      <c r="D7" s="34">
        <v>0</v>
      </c>
      <c r="E7" s="34">
        <v>1875336.87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A1:E76"/>
  <sheetViews>
    <sheetView workbookViewId="0">
      <selection activeCell="K15" sqref="K15"/>
    </sheetView>
  </sheetViews>
  <sheetFormatPr defaultRowHeight="15" x14ac:dyDescent="0.25"/>
  <cols>
    <col min="1" max="1" width="20" customWidth="1"/>
    <col min="2" max="2" width="34.5703125" customWidth="1"/>
    <col min="3" max="5" width="13.28515625" customWidth="1"/>
  </cols>
  <sheetData>
    <row r="1" spans="1:5" ht="15.75" customHeight="1" x14ac:dyDescent="0.25">
      <c r="A1" s="83" t="s">
        <v>117</v>
      </c>
      <c r="B1" s="83"/>
      <c r="C1" s="83"/>
      <c r="D1" s="83"/>
      <c r="E1" s="83"/>
    </row>
    <row r="2" spans="1:5" ht="5.25" customHeight="1" x14ac:dyDescent="0.25"/>
    <row r="3" spans="1:5" ht="15.75" customHeight="1" x14ac:dyDescent="0.25">
      <c r="A3" s="81" t="s">
        <v>118</v>
      </c>
      <c r="B3" s="81"/>
      <c r="C3" s="81"/>
      <c r="D3" s="81"/>
      <c r="E3" s="81"/>
    </row>
    <row r="4" spans="1:5" ht="4.5" customHeight="1" x14ac:dyDescent="0.25"/>
    <row r="5" spans="1:5" ht="27.75" customHeight="1" x14ac:dyDescent="0.25">
      <c r="A5" s="60" t="s">
        <v>47</v>
      </c>
      <c r="B5" s="70" t="s">
        <v>45</v>
      </c>
      <c r="C5" s="61" t="s">
        <v>164</v>
      </c>
      <c r="D5" s="61" t="s">
        <v>87</v>
      </c>
      <c r="E5" s="61" t="s">
        <v>165</v>
      </c>
    </row>
    <row r="6" spans="1:5" ht="12" customHeight="1" x14ac:dyDescent="0.25">
      <c r="A6" s="51">
        <v>1</v>
      </c>
      <c r="B6" s="62">
        <v>2</v>
      </c>
      <c r="C6" s="62">
        <v>3</v>
      </c>
      <c r="D6" s="62">
        <v>4</v>
      </c>
      <c r="E6" s="62">
        <v>5</v>
      </c>
    </row>
    <row r="7" spans="1:5" ht="18" customHeight="1" x14ac:dyDescent="0.25">
      <c r="A7" s="66" t="s">
        <v>48</v>
      </c>
      <c r="B7" s="64" t="s">
        <v>49</v>
      </c>
      <c r="C7" s="65">
        <v>62287</v>
      </c>
      <c r="D7" s="65">
        <v>4875.87</v>
      </c>
      <c r="E7" s="65">
        <v>67162.87</v>
      </c>
    </row>
    <row r="8" spans="1:5" ht="20.25" customHeight="1" x14ac:dyDescent="0.25">
      <c r="A8" s="66" t="s">
        <v>119</v>
      </c>
      <c r="B8" s="64" t="s">
        <v>120</v>
      </c>
      <c r="C8" s="65">
        <v>0</v>
      </c>
      <c r="D8" s="65">
        <v>1655</v>
      </c>
      <c r="E8" s="65">
        <v>1655</v>
      </c>
    </row>
    <row r="9" spans="1:5" ht="18" customHeight="1" x14ac:dyDescent="0.25">
      <c r="A9" s="72" t="s">
        <v>184</v>
      </c>
      <c r="B9" s="73" t="s">
        <v>175</v>
      </c>
      <c r="C9" s="74">
        <v>0</v>
      </c>
      <c r="D9" s="74">
        <v>1655</v>
      </c>
      <c r="E9" s="74">
        <v>1655</v>
      </c>
    </row>
    <row r="10" spans="1:5" ht="18" customHeight="1" x14ac:dyDescent="0.25">
      <c r="A10" s="67" t="s">
        <v>32</v>
      </c>
      <c r="B10" s="68" t="s">
        <v>33</v>
      </c>
      <c r="C10" s="56">
        <v>0</v>
      </c>
      <c r="D10" s="56">
        <v>1655</v>
      </c>
      <c r="E10" s="56">
        <v>1655</v>
      </c>
    </row>
    <row r="11" spans="1:5" ht="18" customHeight="1" x14ac:dyDescent="0.25">
      <c r="A11" s="67" t="s">
        <v>36</v>
      </c>
      <c r="B11" s="68" t="s">
        <v>37</v>
      </c>
      <c r="C11" s="56">
        <v>0</v>
      </c>
      <c r="D11" s="56">
        <v>1655</v>
      </c>
      <c r="E11" s="56">
        <v>1655</v>
      </c>
    </row>
    <row r="12" spans="1:5" ht="30" customHeight="1" x14ac:dyDescent="0.25">
      <c r="A12" s="66" t="s">
        <v>50</v>
      </c>
      <c r="B12" s="64" t="s">
        <v>51</v>
      </c>
      <c r="C12" s="65">
        <v>245</v>
      </c>
      <c r="D12" s="65">
        <v>0</v>
      </c>
      <c r="E12" s="65">
        <v>245</v>
      </c>
    </row>
    <row r="13" spans="1:5" ht="18" customHeight="1" x14ac:dyDescent="0.25">
      <c r="A13" s="72" t="s">
        <v>184</v>
      </c>
      <c r="B13" s="73" t="s">
        <v>175</v>
      </c>
      <c r="C13" s="74">
        <v>245</v>
      </c>
      <c r="D13" s="74">
        <v>0</v>
      </c>
      <c r="E13" s="74">
        <v>245</v>
      </c>
    </row>
    <row r="14" spans="1:5" ht="18" customHeight="1" x14ac:dyDescent="0.25">
      <c r="A14" s="67" t="s">
        <v>41</v>
      </c>
      <c r="B14" s="68" t="s">
        <v>42</v>
      </c>
      <c r="C14" s="56">
        <v>245</v>
      </c>
      <c r="D14" s="56">
        <v>0</v>
      </c>
      <c r="E14" s="56">
        <v>245</v>
      </c>
    </row>
    <row r="15" spans="1:5" ht="21" customHeight="1" x14ac:dyDescent="0.25">
      <c r="A15" s="67" t="s">
        <v>43</v>
      </c>
      <c r="B15" s="68" t="s">
        <v>44</v>
      </c>
      <c r="C15" s="56">
        <v>245</v>
      </c>
      <c r="D15" s="56">
        <v>0</v>
      </c>
      <c r="E15" s="56">
        <v>245</v>
      </c>
    </row>
    <row r="16" spans="1:5" ht="18" customHeight="1" x14ac:dyDescent="0.25">
      <c r="A16" s="66" t="s">
        <v>52</v>
      </c>
      <c r="B16" s="64" t="s">
        <v>53</v>
      </c>
      <c r="C16" s="65">
        <v>200</v>
      </c>
      <c r="D16" s="65">
        <v>0</v>
      </c>
      <c r="E16" s="65">
        <v>200</v>
      </c>
    </row>
    <row r="17" spans="1:5" ht="18" customHeight="1" x14ac:dyDescent="0.25">
      <c r="A17" s="72" t="s">
        <v>184</v>
      </c>
      <c r="B17" s="73" t="s">
        <v>175</v>
      </c>
      <c r="C17" s="74">
        <v>200</v>
      </c>
      <c r="D17" s="74">
        <v>0</v>
      </c>
      <c r="E17" s="74">
        <v>200</v>
      </c>
    </row>
    <row r="18" spans="1:5" ht="18" customHeight="1" x14ac:dyDescent="0.25">
      <c r="A18" s="67" t="s">
        <v>32</v>
      </c>
      <c r="B18" s="68" t="s">
        <v>33</v>
      </c>
      <c r="C18" s="56">
        <v>200</v>
      </c>
      <c r="D18" s="56">
        <v>0</v>
      </c>
      <c r="E18" s="56">
        <v>200</v>
      </c>
    </row>
    <row r="19" spans="1:5" ht="18" customHeight="1" x14ac:dyDescent="0.25">
      <c r="A19" s="67" t="s">
        <v>36</v>
      </c>
      <c r="B19" s="68" t="s">
        <v>37</v>
      </c>
      <c r="C19" s="56">
        <v>200</v>
      </c>
      <c r="D19" s="56">
        <v>0</v>
      </c>
      <c r="E19" s="56">
        <v>200</v>
      </c>
    </row>
    <row r="20" spans="1:5" ht="18" customHeight="1" x14ac:dyDescent="0.25">
      <c r="A20" s="66" t="s">
        <v>54</v>
      </c>
      <c r="B20" s="64" t="s">
        <v>55</v>
      </c>
      <c r="C20" s="65">
        <v>59515</v>
      </c>
      <c r="D20" s="65">
        <v>0</v>
      </c>
      <c r="E20" s="65">
        <v>59515</v>
      </c>
    </row>
    <row r="21" spans="1:5" ht="18" customHeight="1" x14ac:dyDescent="0.25">
      <c r="A21" s="72" t="s">
        <v>184</v>
      </c>
      <c r="B21" s="73" t="s">
        <v>175</v>
      </c>
      <c r="C21" s="74">
        <v>59515</v>
      </c>
      <c r="D21" s="74">
        <v>0</v>
      </c>
      <c r="E21" s="74">
        <v>59515</v>
      </c>
    </row>
    <row r="22" spans="1:5" ht="18" customHeight="1" x14ac:dyDescent="0.25">
      <c r="A22" s="67" t="s">
        <v>32</v>
      </c>
      <c r="B22" s="68" t="s">
        <v>33</v>
      </c>
      <c r="C22" s="56">
        <v>59515</v>
      </c>
      <c r="D22" s="56">
        <v>0</v>
      </c>
      <c r="E22" s="56">
        <v>59515</v>
      </c>
    </row>
    <row r="23" spans="1:5" ht="18" customHeight="1" x14ac:dyDescent="0.25">
      <c r="A23" s="67" t="s">
        <v>34</v>
      </c>
      <c r="B23" s="68" t="s">
        <v>35</v>
      </c>
      <c r="C23" s="56">
        <v>57755</v>
      </c>
      <c r="D23" s="56">
        <v>0</v>
      </c>
      <c r="E23" s="56">
        <v>57755</v>
      </c>
    </row>
    <row r="24" spans="1:5" ht="18" customHeight="1" x14ac:dyDescent="0.25">
      <c r="A24" s="67" t="s">
        <v>36</v>
      </c>
      <c r="B24" s="68" t="s">
        <v>37</v>
      </c>
      <c r="C24" s="56">
        <v>1760</v>
      </c>
      <c r="D24" s="56">
        <v>0</v>
      </c>
      <c r="E24" s="56">
        <v>1760</v>
      </c>
    </row>
    <row r="25" spans="1:5" ht="18" customHeight="1" x14ac:dyDescent="0.25">
      <c r="A25" s="66" t="s">
        <v>56</v>
      </c>
      <c r="B25" s="64" t="s">
        <v>57</v>
      </c>
      <c r="C25" s="65">
        <v>2327</v>
      </c>
      <c r="D25" s="65">
        <v>0</v>
      </c>
      <c r="E25" s="65">
        <v>2327</v>
      </c>
    </row>
    <row r="26" spans="1:5" ht="18" customHeight="1" x14ac:dyDescent="0.25">
      <c r="A26" s="72" t="s">
        <v>185</v>
      </c>
      <c r="B26" s="73" t="s">
        <v>176</v>
      </c>
      <c r="C26" s="74">
        <v>268</v>
      </c>
      <c r="D26" s="74">
        <v>0</v>
      </c>
      <c r="E26" s="74">
        <v>268</v>
      </c>
    </row>
    <row r="27" spans="1:5" ht="18" customHeight="1" x14ac:dyDescent="0.25">
      <c r="A27" s="67" t="s">
        <v>32</v>
      </c>
      <c r="B27" s="68" t="s">
        <v>33</v>
      </c>
      <c r="C27" s="56">
        <v>268</v>
      </c>
      <c r="D27" s="56">
        <v>0</v>
      </c>
      <c r="E27" s="56">
        <v>268</v>
      </c>
    </row>
    <row r="28" spans="1:5" ht="18" customHeight="1" x14ac:dyDescent="0.25">
      <c r="A28" s="67" t="s">
        <v>36</v>
      </c>
      <c r="B28" s="68" t="s">
        <v>37</v>
      </c>
      <c r="C28" s="56">
        <v>268</v>
      </c>
      <c r="D28" s="56">
        <v>0</v>
      </c>
      <c r="E28" s="56">
        <v>268</v>
      </c>
    </row>
    <row r="29" spans="1:5" ht="18" customHeight="1" x14ac:dyDescent="0.25">
      <c r="A29" s="72" t="s">
        <v>186</v>
      </c>
      <c r="B29" s="73" t="s">
        <v>177</v>
      </c>
      <c r="C29" s="74">
        <v>2059</v>
      </c>
      <c r="D29" s="74">
        <v>0</v>
      </c>
      <c r="E29" s="74">
        <v>2059</v>
      </c>
    </row>
    <row r="30" spans="1:5" ht="18" customHeight="1" x14ac:dyDescent="0.25">
      <c r="A30" s="67" t="s">
        <v>32</v>
      </c>
      <c r="B30" s="68" t="s">
        <v>33</v>
      </c>
      <c r="C30" s="56">
        <v>2059</v>
      </c>
      <c r="D30" s="56">
        <v>0</v>
      </c>
      <c r="E30" s="56">
        <v>2059</v>
      </c>
    </row>
    <row r="31" spans="1:5" ht="18" customHeight="1" x14ac:dyDescent="0.25">
      <c r="A31" s="67" t="s">
        <v>36</v>
      </c>
      <c r="B31" s="68" t="s">
        <v>37</v>
      </c>
      <c r="C31" s="56">
        <v>2059</v>
      </c>
      <c r="D31" s="56">
        <v>0</v>
      </c>
      <c r="E31" s="56">
        <v>2059</v>
      </c>
    </row>
    <row r="32" spans="1:5" ht="18" customHeight="1" x14ac:dyDescent="0.25">
      <c r="A32" s="66" t="s">
        <v>187</v>
      </c>
      <c r="B32" s="64" t="s">
        <v>188</v>
      </c>
      <c r="C32" s="65">
        <v>0</v>
      </c>
      <c r="D32" s="65">
        <v>3220.87</v>
      </c>
      <c r="E32" s="65">
        <v>3220.87</v>
      </c>
    </row>
    <row r="33" spans="1:5" ht="18" customHeight="1" x14ac:dyDescent="0.25">
      <c r="A33" s="72" t="s">
        <v>184</v>
      </c>
      <c r="B33" s="73" t="s">
        <v>175</v>
      </c>
      <c r="C33" s="74">
        <v>0</v>
      </c>
      <c r="D33" s="74">
        <v>3220.87</v>
      </c>
      <c r="E33" s="74">
        <v>3220.87</v>
      </c>
    </row>
    <row r="34" spans="1:5" ht="18" customHeight="1" x14ac:dyDescent="0.25">
      <c r="A34" s="67" t="s">
        <v>32</v>
      </c>
      <c r="B34" s="68" t="s">
        <v>33</v>
      </c>
      <c r="C34" s="56">
        <v>0</v>
      </c>
      <c r="D34" s="56">
        <v>317.98</v>
      </c>
      <c r="E34" s="56">
        <v>317.98</v>
      </c>
    </row>
    <row r="35" spans="1:5" ht="18" customHeight="1" x14ac:dyDescent="0.25">
      <c r="A35" s="67" t="s">
        <v>36</v>
      </c>
      <c r="B35" s="68" t="s">
        <v>37</v>
      </c>
      <c r="C35" s="56">
        <v>0</v>
      </c>
      <c r="D35" s="56">
        <v>317.98</v>
      </c>
      <c r="E35" s="56">
        <v>317.98</v>
      </c>
    </row>
    <row r="36" spans="1:5" ht="18" customHeight="1" x14ac:dyDescent="0.25">
      <c r="A36" s="67" t="s">
        <v>41</v>
      </c>
      <c r="B36" s="68" t="s">
        <v>42</v>
      </c>
      <c r="C36" s="56">
        <v>0</v>
      </c>
      <c r="D36" s="56">
        <v>2902.89</v>
      </c>
      <c r="E36" s="56">
        <v>2902.89</v>
      </c>
    </row>
    <row r="37" spans="1:5" ht="20.25" customHeight="1" x14ac:dyDescent="0.25">
      <c r="A37" s="67" t="s">
        <v>43</v>
      </c>
      <c r="B37" s="68" t="s">
        <v>44</v>
      </c>
      <c r="C37" s="56">
        <v>0</v>
      </c>
      <c r="D37" s="56">
        <v>2902.89</v>
      </c>
      <c r="E37" s="56">
        <v>2902.89</v>
      </c>
    </row>
    <row r="38" spans="1:5" ht="21" customHeight="1" x14ac:dyDescent="0.25">
      <c r="A38" s="66" t="s">
        <v>58</v>
      </c>
      <c r="B38" s="64" t="s">
        <v>59</v>
      </c>
      <c r="C38" s="65">
        <v>127298</v>
      </c>
      <c r="D38" s="65">
        <v>5536</v>
      </c>
      <c r="E38" s="65">
        <v>132834</v>
      </c>
    </row>
    <row r="39" spans="1:5" ht="29.25" customHeight="1" x14ac:dyDescent="0.25">
      <c r="A39" s="66" t="s">
        <v>60</v>
      </c>
      <c r="B39" s="64" t="s">
        <v>61</v>
      </c>
      <c r="C39" s="65">
        <v>2000</v>
      </c>
      <c r="D39" s="65">
        <v>0</v>
      </c>
      <c r="E39" s="65">
        <v>2000</v>
      </c>
    </row>
    <row r="40" spans="1:5" ht="18" customHeight="1" x14ac:dyDescent="0.25">
      <c r="A40" s="72" t="s">
        <v>189</v>
      </c>
      <c r="B40" s="73" t="s">
        <v>178</v>
      </c>
      <c r="C40" s="74">
        <v>2000</v>
      </c>
      <c r="D40" s="74">
        <v>0</v>
      </c>
      <c r="E40" s="74">
        <v>2000</v>
      </c>
    </row>
    <row r="41" spans="1:5" ht="18" customHeight="1" x14ac:dyDescent="0.25">
      <c r="A41" s="67" t="s">
        <v>41</v>
      </c>
      <c r="B41" s="68" t="s">
        <v>42</v>
      </c>
      <c r="C41" s="56">
        <v>2000</v>
      </c>
      <c r="D41" s="56">
        <v>0</v>
      </c>
      <c r="E41" s="56">
        <v>2000</v>
      </c>
    </row>
    <row r="42" spans="1:5" ht="21" customHeight="1" x14ac:dyDescent="0.25">
      <c r="A42" s="67" t="s">
        <v>43</v>
      </c>
      <c r="B42" s="68" t="s">
        <v>44</v>
      </c>
      <c r="C42" s="56">
        <v>2000</v>
      </c>
      <c r="D42" s="56">
        <v>0</v>
      </c>
      <c r="E42" s="56">
        <v>2000</v>
      </c>
    </row>
    <row r="43" spans="1:5" ht="21" customHeight="1" x14ac:dyDescent="0.25">
      <c r="A43" s="66" t="s">
        <v>62</v>
      </c>
      <c r="B43" s="64" t="s">
        <v>63</v>
      </c>
      <c r="C43" s="65">
        <v>25048</v>
      </c>
      <c r="D43" s="65">
        <v>486</v>
      </c>
      <c r="E43" s="65">
        <v>25534</v>
      </c>
    </row>
    <row r="44" spans="1:5" ht="18" customHeight="1" x14ac:dyDescent="0.25">
      <c r="A44" s="72" t="s">
        <v>189</v>
      </c>
      <c r="B44" s="73" t="s">
        <v>178</v>
      </c>
      <c r="C44" s="74">
        <v>25048</v>
      </c>
      <c r="D44" s="74">
        <v>486</v>
      </c>
      <c r="E44" s="74">
        <v>25534</v>
      </c>
    </row>
    <row r="45" spans="1:5" ht="18" customHeight="1" x14ac:dyDescent="0.25">
      <c r="A45" s="67" t="s">
        <v>32</v>
      </c>
      <c r="B45" s="68" t="s">
        <v>33</v>
      </c>
      <c r="C45" s="56">
        <v>25048</v>
      </c>
      <c r="D45" s="56">
        <v>486</v>
      </c>
      <c r="E45" s="56">
        <v>25534</v>
      </c>
    </row>
    <row r="46" spans="1:5" ht="18" customHeight="1" x14ac:dyDescent="0.25">
      <c r="A46" s="67" t="s">
        <v>36</v>
      </c>
      <c r="B46" s="68" t="s">
        <v>37</v>
      </c>
      <c r="C46" s="56">
        <v>25048</v>
      </c>
      <c r="D46" s="56">
        <v>486</v>
      </c>
      <c r="E46" s="56">
        <v>25534</v>
      </c>
    </row>
    <row r="47" spans="1:5" ht="20.25" customHeight="1" x14ac:dyDescent="0.25">
      <c r="A47" s="66" t="s">
        <v>64</v>
      </c>
      <c r="B47" s="64" t="s">
        <v>65</v>
      </c>
      <c r="C47" s="65">
        <v>100250</v>
      </c>
      <c r="D47" s="65">
        <v>5050</v>
      </c>
      <c r="E47" s="65">
        <v>105300</v>
      </c>
    </row>
    <row r="48" spans="1:5" ht="18" customHeight="1" x14ac:dyDescent="0.25">
      <c r="A48" s="72" t="s">
        <v>184</v>
      </c>
      <c r="B48" s="73" t="s">
        <v>175</v>
      </c>
      <c r="C48" s="74">
        <v>2750</v>
      </c>
      <c r="D48" s="74">
        <v>6000</v>
      </c>
      <c r="E48" s="74">
        <v>8750</v>
      </c>
    </row>
    <row r="49" spans="1:5" ht="18" customHeight="1" x14ac:dyDescent="0.25">
      <c r="A49" s="67" t="s">
        <v>32</v>
      </c>
      <c r="B49" s="68" t="s">
        <v>33</v>
      </c>
      <c r="C49" s="56">
        <v>2750</v>
      </c>
      <c r="D49" s="56">
        <v>6000</v>
      </c>
      <c r="E49" s="56">
        <v>8750</v>
      </c>
    </row>
    <row r="50" spans="1:5" ht="18" customHeight="1" x14ac:dyDescent="0.25">
      <c r="A50" s="67" t="s">
        <v>36</v>
      </c>
      <c r="B50" s="68" t="s">
        <v>37</v>
      </c>
      <c r="C50" s="56">
        <v>2750</v>
      </c>
      <c r="D50" s="56">
        <v>6000</v>
      </c>
      <c r="E50" s="56">
        <v>8750</v>
      </c>
    </row>
    <row r="51" spans="1:5" ht="18" customHeight="1" x14ac:dyDescent="0.25">
      <c r="A51" s="72" t="s">
        <v>189</v>
      </c>
      <c r="B51" s="73" t="s">
        <v>178</v>
      </c>
      <c r="C51" s="74">
        <v>97500</v>
      </c>
      <c r="D51" s="74">
        <v>-950</v>
      </c>
      <c r="E51" s="74">
        <v>96550</v>
      </c>
    </row>
    <row r="52" spans="1:5" ht="18" customHeight="1" x14ac:dyDescent="0.25">
      <c r="A52" s="67" t="s">
        <v>32</v>
      </c>
      <c r="B52" s="68" t="s">
        <v>33</v>
      </c>
      <c r="C52" s="56">
        <v>97500</v>
      </c>
      <c r="D52" s="56">
        <v>-950</v>
      </c>
      <c r="E52" s="56">
        <v>96550</v>
      </c>
    </row>
    <row r="53" spans="1:5" ht="18" customHeight="1" x14ac:dyDescent="0.25">
      <c r="A53" s="67" t="s">
        <v>36</v>
      </c>
      <c r="B53" s="68" t="s">
        <v>37</v>
      </c>
      <c r="C53" s="56">
        <v>97500</v>
      </c>
      <c r="D53" s="56">
        <v>-950</v>
      </c>
      <c r="E53" s="56">
        <v>96550</v>
      </c>
    </row>
    <row r="54" spans="1:5" ht="21" customHeight="1" x14ac:dyDescent="0.25">
      <c r="A54" s="66" t="s">
        <v>66</v>
      </c>
      <c r="B54" s="64" t="s">
        <v>67</v>
      </c>
      <c r="C54" s="65">
        <v>1676033</v>
      </c>
      <c r="D54" s="65">
        <v>-693</v>
      </c>
      <c r="E54" s="65">
        <v>1675340</v>
      </c>
    </row>
    <row r="55" spans="1:5" ht="18" customHeight="1" x14ac:dyDescent="0.25">
      <c r="A55" s="66" t="s">
        <v>68</v>
      </c>
      <c r="B55" s="64" t="s">
        <v>69</v>
      </c>
      <c r="C55" s="65">
        <v>1676033</v>
      </c>
      <c r="D55" s="65">
        <v>-693</v>
      </c>
      <c r="E55" s="65">
        <v>1675340</v>
      </c>
    </row>
    <row r="56" spans="1:5" ht="18" customHeight="1" x14ac:dyDescent="0.25">
      <c r="A56" s="72" t="s">
        <v>190</v>
      </c>
      <c r="B56" s="73" t="s">
        <v>173</v>
      </c>
      <c r="C56" s="74">
        <v>19760</v>
      </c>
      <c r="D56" s="74">
        <v>3341</v>
      </c>
      <c r="E56" s="74">
        <v>23101</v>
      </c>
    </row>
    <row r="57" spans="1:5" ht="18" customHeight="1" x14ac:dyDescent="0.25">
      <c r="A57" s="67" t="s">
        <v>32</v>
      </c>
      <c r="B57" s="68" t="s">
        <v>33</v>
      </c>
      <c r="C57" s="56">
        <v>13700</v>
      </c>
      <c r="D57" s="56">
        <v>3341</v>
      </c>
      <c r="E57" s="56">
        <v>17041</v>
      </c>
    </row>
    <row r="58" spans="1:5" ht="18" customHeight="1" x14ac:dyDescent="0.25">
      <c r="A58" s="67" t="s">
        <v>34</v>
      </c>
      <c r="B58" s="68" t="s">
        <v>35</v>
      </c>
      <c r="C58" s="56">
        <v>4000</v>
      </c>
      <c r="D58" s="56">
        <v>2600</v>
      </c>
      <c r="E58" s="56">
        <v>6600</v>
      </c>
    </row>
    <row r="59" spans="1:5" ht="18" customHeight="1" x14ac:dyDescent="0.25">
      <c r="A59" s="67" t="s">
        <v>36</v>
      </c>
      <c r="B59" s="68" t="s">
        <v>37</v>
      </c>
      <c r="C59" s="56">
        <v>9683</v>
      </c>
      <c r="D59" s="56">
        <v>741</v>
      </c>
      <c r="E59" s="56">
        <v>10424</v>
      </c>
    </row>
    <row r="60" spans="1:5" ht="18" customHeight="1" x14ac:dyDescent="0.25">
      <c r="A60" s="67" t="s">
        <v>38</v>
      </c>
      <c r="B60" s="68" t="s">
        <v>39</v>
      </c>
      <c r="C60" s="56">
        <v>2</v>
      </c>
      <c r="D60" s="56">
        <v>0</v>
      </c>
      <c r="E60" s="56">
        <v>2</v>
      </c>
    </row>
    <row r="61" spans="1:5" ht="20.25" customHeight="1" x14ac:dyDescent="0.25">
      <c r="A61" s="67" t="s">
        <v>40</v>
      </c>
      <c r="B61" s="68" t="s">
        <v>84</v>
      </c>
      <c r="C61" s="56">
        <v>15</v>
      </c>
      <c r="D61" s="56">
        <v>0</v>
      </c>
      <c r="E61" s="56">
        <v>15</v>
      </c>
    </row>
    <row r="62" spans="1:5" ht="18" customHeight="1" x14ac:dyDescent="0.25">
      <c r="A62" s="67" t="s">
        <v>41</v>
      </c>
      <c r="B62" s="68" t="s">
        <v>42</v>
      </c>
      <c r="C62" s="56">
        <v>6060</v>
      </c>
      <c r="D62" s="56">
        <v>0</v>
      </c>
      <c r="E62" s="56">
        <v>6060</v>
      </c>
    </row>
    <row r="63" spans="1:5" ht="21" customHeight="1" x14ac:dyDescent="0.25">
      <c r="A63" s="67" t="s">
        <v>43</v>
      </c>
      <c r="B63" s="68" t="s">
        <v>44</v>
      </c>
      <c r="C63" s="56">
        <v>6060</v>
      </c>
      <c r="D63" s="56">
        <v>0</v>
      </c>
      <c r="E63" s="56">
        <v>6060</v>
      </c>
    </row>
    <row r="64" spans="1:5" ht="18" customHeight="1" x14ac:dyDescent="0.25">
      <c r="A64" s="72" t="s">
        <v>189</v>
      </c>
      <c r="B64" s="73" t="s">
        <v>178</v>
      </c>
      <c r="C64" s="74">
        <v>1200</v>
      </c>
      <c r="D64" s="74">
        <v>300</v>
      </c>
      <c r="E64" s="74">
        <v>1500</v>
      </c>
    </row>
    <row r="65" spans="1:5" ht="18" customHeight="1" x14ac:dyDescent="0.25">
      <c r="A65" s="67" t="s">
        <v>32</v>
      </c>
      <c r="B65" s="68" t="s">
        <v>33</v>
      </c>
      <c r="C65" s="56">
        <v>1200</v>
      </c>
      <c r="D65" s="56">
        <v>300</v>
      </c>
      <c r="E65" s="56">
        <v>1500</v>
      </c>
    </row>
    <row r="66" spans="1:5" ht="18" customHeight="1" x14ac:dyDescent="0.25">
      <c r="A66" s="67" t="s">
        <v>36</v>
      </c>
      <c r="B66" s="68" t="s">
        <v>37</v>
      </c>
      <c r="C66" s="56">
        <v>1200</v>
      </c>
      <c r="D66" s="56">
        <v>300</v>
      </c>
      <c r="E66" s="56">
        <v>1500</v>
      </c>
    </row>
    <row r="67" spans="1:5" ht="18" customHeight="1" x14ac:dyDescent="0.25">
      <c r="A67" s="72" t="s">
        <v>185</v>
      </c>
      <c r="B67" s="73" t="s">
        <v>176</v>
      </c>
      <c r="C67" s="74">
        <v>1554697</v>
      </c>
      <c r="D67" s="74">
        <v>29226</v>
      </c>
      <c r="E67" s="74">
        <v>1583923</v>
      </c>
    </row>
    <row r="68" spans="1:5" ht="18" customHeight="1" x14ac:dyDescent="0.25">
      <c r="A68" s="67" t="s">
        <v>32</v>
      </c>
      <c r="B68" s="68" t="s">
        <v>33</v>
      </c>
      <c r="C68" s="56">
        <v>1554047</v>
      </c>
      <c r="D68" s="56">
        <v>29226</v>
      </c>
      <c r="E68" s="56">
        <v>1583273</v>
      </c>
    </row>
    <row r="69" spans="1:5" ht="18" customHeight="1" x14ac:dyDescent="0.25">
      <c r="A69" s="67" t="s">
        <v>34</v>
      </c>
      <c r="B69" s="68" t="s">
        <v>35</v>
      </c>
      <c r="C69" s="56">
        <v>1531360</v>
      </c>
      <c r="D69" s="56">
        <v>29440</v>
      </c>
      <c r="E69" s="56">
        <v>1560800</v>
      </c>
    </row>
    <row r="70" spans="1:5" ht="18" customHeight="1" x14ac:dyDescent="0.25">
      <c r="A70" s="67" t="s">
        <v>36</v>
      </c>
      <c r="B70" s="68" t="s">
        <v>37</v>
      </c>
      <c r="C70" s="56">
        <v>22039</v>
      </c>
      <c r="D70" s="56">
        <v>-214</v>
      </c>
      <c r="E70" s="56">
        <v>21825</v>
      </c>
    </row>
    <row r="71" spans="1:5" ht="20.25" customHeight="1" x14ac:dyDescent="0.25">
      <c r="A71" s="67" t="s">
        <v>40</v>
      </c>
      <c r="B71" s="68" t="s">
        <v>84</v>
      </c>
      <c r="C71" s="56">
        <v>648</v>
      </c>
      <c r="D71" s="56">
        <v>0</v>
      </c>
      <c r="E71" s="56">
        <v>648</v>
      </c>
    </row>
    <row r="72" spans="1:5" ht="18" customHeight="1" x14ac:dyDescent="0.25">
      <c r="A72" s="67" t="s">
        <v>41</v>
      </c>
      <c r="B72" s="68" t="s">
        <v>42</v>
      </c>
      <c r="C72" s="56">
        <v>650</v>
      </c>
      <c r="D72" s="56">
        <v>0</v>
      </c>
      <c r="E72" s="56">
        <v>650</v>
      </c>
    </row>
    <row r="73" spans="1:5" ht="21" customHeight="1" x14ac:dyDescent="0.25">
      <c r="A73" s="67" t="s">
        <v>43</v>
      </c>
      <c r="B73" s="68" t="s">
        <v>44</v>
      </c>
      <c r="C73" s="56">
        <v>650</v>
      </c>
      <c r="D73" s="56">
        <v>0</v>
      </c>
      <c r="E73" s="56">
        <v>650</v>
      </c>
    </row>
    <row r="74" spans="1:5" ht="18" customHeight="1" x14ac:dyDescent="0.25">
      <c r="A74" s="72" t="s">
        <v>191</v>
      </c>
      <c r="B74" s="73" t="s">
        <v>179</v>
      </c>
      <c r="C74" s="74">
        <v>100376</v>
      </c>
      <c r="D74" s="74">
        <v>-33560</v>
      </c>
      <c r="E74" s="74">
        <v>66816</v>
      </c>
    </row>
    <row r="75" spans="1:5" ht="18" customHeight="1" x14ac:dyDescent="0.25">
      <c r="A75" s="67" t="s">
        <v>32</v>
      </c>
      <c r="B75" s="68" t="s">
        <v>33</v>
      </c>
      <c r="C75" s="56">
        <v>100376</v>
      </c>
      <c r="D75" s="56">
        <v>-33560</v>
      </c>
      <c r="E75" s="56">
        <v>66816</v>
      </c>
    </row>
    <row r="76" spans="1:5" ht="18" customHeight="1" x14ac:dyDescent="0.25">
      <c r="A76" s="67" t="s">
        <v>36</v>
      </c>
      <c r="B76" s="68" t="s">
        <v>37</v>
      </c>
      <c r="C76" s="56">
        <v>100376</v>
      </c>
      <c r="D76" s="56">
        <v>-33560</v>
      </c>
      <c r="E76" s="56">
        <v>66816</v>
      </c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sažetak</vt:lpstr>
      <vt:lpstr>rač. prihoda i rashoda</vt:lpstr>
      <vt:lpstr>Prihodi i rashodi prema izvorim</vt:lpstr>
      <vt:lpstr>Rashodi-funkcijska klas.</vt:lpstr>
      <vt:lpstr>Račun financiranja</vt:lpstr>
      <vt:lpstr>Račun financ. prema izvorima</vt:lpstr>
      <vt:lpstr>preneseni višak-manjak</vt:lpstr>
      <vt:lpstr>Organizac. klas.</vt:lpstr>
      <vt:lpstr>posebni dio</vt:lpstr>
      <vt:lpstr>za obrazloženje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Obrtnička škola</dc:creator>
  <cp:lastModifiedBy>Obrtnička škola</cp:lastModifiedBy>
  <cp:lastPrinted>2026-07-08T05:21:37Z</cp:lastPrinted>
  <dcterms:created xsi:type="dcterms:W3CDTF">2024-10-18T07:28:59Z</dcterms:created>
  <dcterms:modified xsi:type="dcterms:W3CDTF">2026-07-08T05:22:11Z</dcterms:modified>
</cp:coreProperties>
</file>